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rozovata01\Desktop\Documents\1. Сайт\6. 4_новых формы\5824-у\Форма 3\"/>
    </mc:Choice>
  </mc:AlternateContent>
  <bookViews>
    <workbookView xWindow="0" yWindow="0" windowWidth="28800" windowHeight="12435"/>
  </bookViews>
  <sheets>
    <sheet name="Форма 3" sheetId="1" r:id="rId1"/>
  </sheets>
  <externalReferences>
    <externalReference r:id="rId2"/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1" i="1" l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10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11" i="1"/>
  <c r="AA12" i="1"/>
  <c r="AA13" i="1"/>
  <c r="AA14" i="1"/>
  <c r="AA15" i="1"/>
  <c r="AA16" i="1"/>
  <c r="AA17" i="1"/>
  <c r="AA18" i="1"/>
  <c r="AA19" i="1"/>
  <c r="AA20" i="1"/>
  <c r="AA21" i="1"/>
  <c r="AA10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M37" i="1" l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T37" i="1"/>
  <c r="AS37" i="1"/>
  <c r="AR37" i="1"/>
  <c r="AQ37" i="1"/>
  <c r="AP37" i="1"/>
  <c r="AO37" i="1"/>
  <c r="AN37" i="1"/>
  <c r="AT36" i="1"/>
  <c r="AS36" i="1"/>
  <c r="AR36" i="1"/>
  <c r="AQ36" i="1"/>
  <c r="AP36" i="1"/>
  <c r="AO36" i="1"/>
  <c r="AN36" i="1"/>
  <c r="AT35" i="1"/>
  <c r="AS35" i="1"/>
  <c r="AR35" i="1"/>
  <c r="AQ35" i="1"/>
  <c r="AP35" i="1"/>
  <c r="AO35" i="1"/>
  <c r="AN35" i="1"/>
  <c r="AT34" i="1"/>
  <c r="AS34" i="1"/>
  <c r="AR34" i="1"/>
  <c r="AQ34" i="1"/>
  <c r="AP34" i="1"/>
  <c r="AO34" i="1"/>
  <c r="AN34" i="1"/>
  <c r="AT33" i="1"/>
  <c r="AS33" i="1"/>
  <c r="AR33" i="1"/>
  <c r="AQ33" i="1"/>
  <c r="AP33" i="1"/>
  <c r="AO33" i="1"/>
  <c r="AN33" i="1"/>
  <c r="AT32" i="1"/>
  <c r="AS32" i="1"/>
  <c r="AR32" i="1"/>
  <c r="AQ32" i="1"/>
  <c r="AP32" i="1"/>
  <c r="AO32" i="1"/>
  <c r="AN32" i="1"/>
  <c r="AT31" i="1"/>
  <c r="AS31" i="1"/>
  <c r="AR31" i="1"/>
  <c r="AQ31" i="1"/>
  <c r="AP31" i="1"/>
  <c r="AO31" i="1"/>
  <c r="AN31" i="1"/>
  <c r="AT30" i="1"/>
  <c r="AS30" i="1"/>
  <c r="AR30" i="1"/>
  <c r="AQ30" i="1"/>
  <c r="AP30" i="1"/>
  <c r="AO30" i="1"/>
  <c r="AN30" i="1"/>
  <c r="AT29" i="1"/>
  <c r="AS29" i="1"/>
  <c r="AR29" i="1"/>
  <c r="AQ29" i="1"/>
  <c r="AP29" i="1"/>
  <c r="AO29" i="1"/>
  <c r="AN29" i="1"/>
  <c r="AT28" i="1"/>
  <c r="AS28" i="1"/>
  <c r="AR28" i="1"/>
  <c r="AQ28" i="1"/>
  <c r="AP28" i="1"/>
  <c r="AO28" i="1"/>
  <c r="AN28" i="1"/>
  <c r="AT27" i="1"/>
  <c r="AS27" i="1"/>
  <c r="AR27" i="1"/>
  <c r="AQ27" i="1"/>
  <c r="AP27" i="1"/>
  <c r="AO27" i="1"/>
  <c r="AN27" i="1"/>
  <c r="AT26" i="1"/>
  <c r="AS26" i="1"/>
  <c r="AR26" i="1"/>
  <c r="AQ26" i="1"/>
  <c r="AP26" i="1"/>
  <c r="AO26" i="1"/>
  <c r="AN26" i="1"/>
  <c r="AT25" i="1"/>
  <c r="AS25" i="1"/>
  <c r="AR25" i="1"/>
  <c r="AQ25" i="1"/>
  <c r="AP25" i="1"/>
  <c r="AO25" i="1"/>
  <c r="AN25" i="1"/>
  <c r="AT24" i="1"/>
  <c r="AS24" i="1"/>
  <c r="AR24" i="1"/>
  <c r="AQ24" i="1"/>
  <c r="AP24" i="1"/>
  <c r="AO24" i="1"/>
  <c r="AN24" i="1"/>
  <c r="AT23" i="1"/>
  <c r="AS23" i="1"/>
  <c r="AR23" i="1"/>
  <c r="AQ23" i="1"/>
  <c r="AP23" i="1"/>
  <c r="AO23" i="1"/>
  <c r="AN23" i="1"/>
  <c r="AT22" i="1"/>
  <c r="AS22" i="1"/>
  <c r="AR22" i="1"/>
  <c r="AQ22" i="1"/>
  <c r="AP22" i="1"/>
  <c r="AO22" i="1"/>
  <c r="AN22" i="1"/>
  <c r="AT21" i="1"/>
  <c r="AS21" i="1"/>
  <c r="AR21" i="1"/>
  <c r="AQ21" i="1"/>
  <c r="AP21" i="1"/>
  <c r="AO21" i="1"/>
  <c r="AN21" i="1"/>
  <c r="AT20" i="1"/>
  <c r="AS20" i="1"/>
  <c r="AR20" i="1"/>
  <c r="AQ20" i="1"/>
  <c r="AP20" i="1"/>
  <c r="AO20" i="1"/>
  <c r="AN20" i="1"/>
  <c r="AT19" i="1"/>
  <c r="AS19" i="1"/>
  <c r="AR19" i="1"/>
  <c r="AQ19" i="1"/>
  <c r="AP19" i="1"/>
  <c r="AO19" i="1"/>
  <c r="AN19" i="1"/>
  <c r="AT18" i="1"/>
  <c r="AS18" i="1"/>
  <c r="AR18" i="1"/>
  <c r="AQ18" i="1"/>
  <c r="AP18" i="1"/>
  <c r="AO18" i="1"/>
  <c r="AN18" i="1"/>
  <c r="AT17" i="1"/>
  <c r="AS17" i="1"/>
  <c r="AR17" i="1"/>
  <c r="AQ17" i="1"/>
  <c r="AP17" i="1"/>
  <c r="AO17" i="1"/>
  <c r="AN17" i="1"/>
  <c r="AT16" i="1"/>
  <c r="AS16" i="1"/>
  <c r="AR16" i="1"/>
  <c r="AQ16" i="1"/>
  <c r="AP16" i="1"/>
  <c r="AO16" i="1"/>
  <c r="AN16" i="1"/>
  <c r="AT15" i="1"/>
  <c r="AS15" i="1"/>
  <c r="AR15" i="1"/>
  <c r="AQ15" i="1"/>
  <c r="AP15" i="1"/>
  <c r="AO15" i="1"/>
  <c r="AN15" i="1"/>
  <c r="AT14" i="1"/>
  <c r="AS14" i="1"/>
  <c r="AR14" i="1"/>
  <c r="AQ14" i="1"/>
  <c r="AP14" i="1"/>
  <c r="AO14" i="1"/>
  <c r="AN14" i="1"/>
  <c r="AT13" i="1"/>
  <c r="AS13" i="1"/>
  <c r="AR13" i="1"/>
  <c r="AQ13" i="1"/>
  <c r="AP13" i="1"/>
  <c r="AO13" i="1"/>
  <c r="AN13" i="1"/>
  <c r="AT12" i="1"/>
  <c r="AS12" i="1"/>
  <c r="AR12" i="1"/>
  <c r="AQ12" i="1"/>
  <c r="AP12" i="1"/>
  <c r="AO12" i="1"/>
  <c r="AN12" i="1"/>
  <c r="AT11" i="1"/>
  <c r="AS11" i="1"/>
  <c r="AR11" i="1"/>
  <c r="AQ11" i="1"/>
  <c r="AP11" i="1"/>
  <c r="AO11" i="1"/>
  <c r="AN11" i="1"/>
  <c r="AT10" i="1"/>
  <c r="AS10" i="1"/>
  <c r="AR10" i="1"/>
  <c r="AQ10" i="1"/>
  <c r="AP10" i="1"/>
  <c r="AO10" i="1"/>
  <c r="AN10" i="1"/>
  <c r="AL37" i="1"/>
  <c r="AK37" i="1"/>
  <c r="AJ37" i="1"/>
  <c r="AI37" i="1"/>
  <c r="AH37" i="1"/>
  <c r="AG37" i="1"/>
  <c r="AL36" i="1"/>
  <c r="AK36" i="1"/>
  <c r="AJ36" i="1"/>
  <c r="AI36" i="1"/>
  <c r="AH36" i="1"/>
  <c r="AG36" i="1"/>
  <c r="AL35" i="1"/>
  <c r="AK35" i="1"/>
  <c r="AJ35" i="1"/>
  <c r="AI35" i="1"/>
  <c r="AH35" i="1"/>
  <c r="AG35" i="1"/>
  <c r="AL34" i="1"/>
  <c r="AK34" i="1"/>
  <c r="AJ34" i="1"/>
  <c r="AI34" i="1"/>
  <c r="AH34" i="1"/>
  <c r="AG34" i="1"/>
  <c r="AL33" i="1"/>
  <c r="AK33" i="1"/>
  <c r="AJ33" i="1"/>
  <c r="AI33" i="1"/>
  <c r="AH33" i="1"/>
  <c r="AG33" i="1"/>
  <c r="AL32" i="1"/>
  <c r="AK32" i="1"/>
  <c r="AJ32" i="1"/>
  <c r="AI32" i="1"/>
  <c r="AH32" i="1"/>
  <c r="AG32" i="1"/>
  <c r="AL31" i="1"/>
  <c r="AK31" i="1"/>
  <c r="AJ31" i="1"/>
  <c r="AI31" i="1"/>
  <c r="AH31" i="1"/>
  <c r="AG31" i="1"/>
  <c r="AL30" i="1"/>
  <c r="AK30" i="1"/>
  <c r="AJ30" i="1"/>
  <c r="AI30" i="1"/>
  <c r="AH30" i="1"/>
  <c r="AG30" i="1"/>
  <c r="AL29" i="1"/>
  <c r="AK29" i="1"/>
  <c r="AJ29" i="1"/>
  <c r="AI29" i="1"/>
  <c r="AH29" i="1"/>
  <c r="AG29" i="1"/>
  <c r="AL28" i="1"/>
  <c r="AK28" i="1"/>
  <c r="AJ28" i="1"/>
  <c r="AI28" i="1"/>
  <c r="AH28" i="1"/>
  <c r="AG28" i="1"/>
  <c r="AL27" i="1"/>
  <c r="AK27" i="1"/>
  <c r="AJ27" i="1"/>
  <c r="AI27" i="1"/>
  <c r="AH27" i="1"/>
  <c r="AG27" i="1"/>
  <c r="AL26" i="1"/>
  <c r="AK26" i="1"/>
  <c r="AJ26" i="1"/>
  <c r="AI26" i="1"/>
  <c r="AH26" i="1"/>
  <c r="AG26" i="1"/>
  <c r="AL25" i="1"/>
  <c r="AK25" i="1"/>
  <c r="AJ25" i="1"/>
  <c r="AI25" i="1"/>
  <c r="AH25" i="1"/>
  <c r="AG25" i="1"/>
  <c r="AL24" i="1"/>
  <c r="AK24" i="1"/>
  <c r="AJ24" i="1"/>
  <c r="AI24" i="1"/>
  <c r="AH24" i="1"/>
  <c r="AG24" i="1"/>
  <c r="AL23" i="1"/>
  <c r="AK23" i="1"/>
  <c r="AJ23" i="1"/>
  <c r="AI23" i="1"/>
  <c r="AH23" i="1"/>
  <c r="AG23" i="1"/>
  <c r="AL22" i="1"/>
  <c r="AK22" i="1"/>
  <c r="AJ22" i="1"/>
  <c r="AI22" i="1"/>
  <c r="AH22" i="1"/>
  <c r="AG22" i="1"/>
  <c r="AL21" i="1"/>
  <c r="AK21" i="1"/>
  <c r="AJ21" i="1"/>
  <c r="AI21" i="1"/>
  <c r="AH21" i="1"/>
  <c r="AG21" i="1"/>
  <c r="AL20" i="1"/>
  <c r="AK20" i="1"/>
  <c r="AJ20" i="1"/>
  <c r="AI20" i="1"/>
  <c r="AH20" i="1"/>
  <c r="AG20" i="1"/>
  <c r="AL19" i="1"/>
  <c r="AK19" i="1"/>
  <c r="AJ19" i="1"/>
  <c r="AI19" i="1"/>
  <c r="AH19" i="1"/>
  <c r="AG19" i="1"/>
  <c r="AL18" i="1"/>
  <c r="AK18" i="1"/>
  <c r="AJ18" i="1"/>
  <c r="AI18" i="1"/>
  <c r="AH18" i="1"/>
  <c r="AG18" i="1"/>
  <c r="AL17" i="1"/>
  <c r="AK17" i="1"/>
  <c r="AJ17" i="1"/>
  <c r="AI17" i="1"/>
  <c r="AH17" i="1"/>
  <c r="AG17" i="1"/>
  <c r="AL16" i="1"/>
  <c r="AK16" i="1"/>
  <c r="AJ16" i="1"/>
  <c r="AI16" i="1"/>
  <c r="AH16" i="1"/>
  <c r="AG16" i="1"/>
  <c r="AL15" i="1"/>
  <c r="AK15" i="1"/>
  <c r="AJ15" i="1"/>
  <c r="AI15" i="1"/>
  <c r="AH15" i="1"/>
  <c r="AG15" i="1"/>
  <c r="AL14" i="1"/>
  <c r="AK14" i="1"/>
  <c r="AJ14" i="1"/>
  <c r="AI14" i="1"/>
  <c r="AH14" i="1"/>
  <c r="AG14" i="1"/>
  <c r="AL13" i="1"/>
  <c r="AK13" i="1"/>
  <c r="AJ13" i="1"/>
  <c r="AI13" i="1"/>
  <c r="AH13" i="1"/>
  <c r="AG13" i="1"/>
  <c r="AL12" i="1"/>
  <c r="AK12" i="1"/>
  <c r="AJ12" i="1"/>
  <c r="AI12" i="1"/>
  <c r="AH12" i="1"/>
  <c r="AG12" i="1"/>
  <c r="AL11" i="1"/>
  <c r="AK11" i="1"/>
  <c r="AJ11" i="1"/>
  <c r="AI11" i="1"/>
  <c r="AH11" i="1"/>
  <c r="AG11" i="1"/>
  <c r="AL10" i="1"/>
  <c r="AK10" i="1"/>
  <c r="AJ10" i="1"/>
  <c r="AI10" i="1"/>
  <c r="AH10" i="1"/>
  <c r="AG10" i="1"/>
  <c r="AF37" i="1"/>
  <c r="AE37" i="1"/>
  <c r="AD37" i="1"/>
  <c r="AC37" i="1"/>
  <c r="Z37" i="1"/>
  <c r="Y37" i="1"/>
  <c r="X37" i="1"/>
  <c r="W37" i="1"/>
  <c r="U37" i="1"/>
  <c r="T37" i="1"/>
  <c r="AF36" i="1"/>
  <c r="AE36" i="1"/>
  <c r="AD36" i="1"/>
  <c r="AC36" i="1"/>
  <c r="Z36" i="1"/>
  <c r="Y36" i="1"/>
  <c r="X36" i="1"/>
  <c r="W36" i="1"/>
  <c r="U36" i="1"/>
  <c r="T36" i="1"/>
  <c r="AF35" i="1"/>
  <c r="AE35" i="1"/>
  <c r="AD35" i="1"/>
  <c r="AC35" i="1"/>
  <c r="Z35" i="1"/>
  <c r="Y35" i="1"/>
  <c r="X35" i="1"/>
  <c r="W35" i="1"/>
  <c r="U35" i="1"/>
  <c r="T35" i="1"/>
  <c r="AF34" i="1"/>
  <c r="AE34" i="1"/>
  <c r="AD34" i="1"/>
  <c r="AC34" i="1"/>
  <c r="Z34" i="1"/>
  <c r="Y34" i="1"/>
  <c r="X34" i="1"/>
  <c r="W34" i="1"/>
  <c r="U34" i="1"/>
  <c r="T34" i="1"/>
  <c r="AF33" i="1"/>
  <c r="AE33" i="1"/>
  <c r="AD33" i="1"/>
  <c r="AC33" i="1"/>
  <c r="Z33" i="1"/>
  <c r="Y33" i="1"/>
  <c r="X33" i="1"/>
  <c r="W33" i="1"/>
  <c r="U33" i="1"/>
  <c r="T33" i="1"/>
  <c r="AF32" i="1"/>
  <c r="AE32" i="1"/>
  <c r="AD32" i="1"/>
  <c r="AC32" i="1"/>
  <c r="Z32" i="1"/>
  <c r="Y32" i="1"/>
  <c r="X32" i="1"/>
  <c r="W32" i="1"/>
  <c r="U32" i="1"/>
  <c r="T32" i="1"/>
  <c r="AF31" i="1"/>
  <c r="AE31" i="1"/>
  <c r="AD31" i="1"/>
  <c r="AC31" i="1"/>
  <c r="Z31" i="1"/>
  <c r="Y31" i="1"/>
  <c r="X31" i="1"/>
  <c r="W31" i="1"/>
  <c r="U31" i="1"/>
  <c r="T31" i="1"/>
  <c r="AF30" i="1"/>
  <c r="AE30" i="1"/>
  <c r="AD30" i="1"/>
  <c r="AC30" i="1"/>
  <c r="Z30" i="1"/>
  <c r="Y30" i="1"/>
  <c r="X30" i="1"/>
  <c r="W30" i="1"/>
  <c r="U30" i="1"/>
  <c r="T30" i="1"/>
  <c r="AF29" i="1"/>
  <c r="AE29" i="1"/>
  <c r="AD29" i="1"/>
  <c r="AC29" i="1"/>
  <c r="Z29" i="1"/>
  <c r="Y29" i="1"/>
  <c r="X29" i="1"/>
  <c r="W29" i="1"/>
  <c r="U29" i="1"/>
  <c r="T29" i="1"/>
  <c r="AF28" i="1"/>
  <c r="AE28" i="1"/>
  <c r="AD28" i="1"/>
  <c r="AC28" i="1"/>
  <c r="Z28" i="1"/>
  <c r="Y28" i="1"/>
  <c r="X28" i="1"/>
  <c r="W28" i="1"/>
  <c r="U28" i="1"/>
  <c r="T28" i="1"/>
  <c r="AF27" i="1"/>
  <c r="AE27" i="1"/>
  <c r="AD27" i="1"/>
  <c r="AC27" i="1"/>
  <c r="Z27" i="1"/>
  <c r="Y27" i="1"/>
  <c r="X27" i="1"/>
  <c r="W27" i="1"/>
  <c r="U27" i="1"/>
  <c r="T27" i="1"/>
  <c r="AF26" i="1"/>
  <c r="AE26" i="1"/>
  <c r="AD26" i="1"/>
  <c r="AC26" i="1"/>
  <c r="Z26" i="1"/>
  <c r="Y26" i="1"/>
  <c r="X26" i="1"/>
  <c r="W26" i="1"/>
  <c r="U26" i="1"/>
  <c r="T26" i="1"/>
  <c r="AF25" i="1"/>
  <c r="AE25" i="1"/>
  <c r="AD25" i="1"/>
  <c r="AC25" i="1"/>
  <c r="Z25" i="1"/>
  <c r="Y25" i="1"/>
  <c r="X25" i="1"/>
  <c r="W25" i="1"/>
  <c r="U25" i="1"/>
  <c r="T25" i="1"/>
  <c r="AF24" i="1"/>
  <c r="AE24" i="1"/>
  <c r="AD24" i="1"/>
  <c r="AC24" i="1"/>
  <c r="Z24" i="1"/>
  <c r="Y24" i="1"/>
  <c r="X24" i="1"/>
  <c r="W24" i="1"/>
  <c r="U24" i="1"/>
  <c r="T24" i="1"/>
  <c r="AF23" i="1"/>
  <c r="AE23" i="1"/>
  <c r="AD23" i="1"/>
  <c r="AC23" i="1"/>
  <c r="Z23" i="1"/>
  <c r="Y23" i="1"/>
  <c r="X23" i="1"/>
  <c r="W23" i="1"/>
  <c r="U23" i="1"/>
  <c r="T23" i="1"/>
  <c r="AF22" i="1"/>
  <c r="AE22" i="1"/>
  <c r="AD22" i="1"/>
  <c r="AC22" i="1"/>
  <c r="Z22" i="1"/>
  <c r="Y22" i="1"/>
  <c r="X22" i="1"/>
  <c r="W22" i="1"/>
  <c r="U22" i="1"/>
  <c r="T22" i="1"/>
  <c r="AF21" i="1"/>
  <c r="AE21" i="1"/>
  <c r="AD21" i="1"/>
  <c r="AC21" i="1"/>
  <c r="Z21" i="1"/>
  <c r="Y21" i="1"/>
  <c r="X21" i="1"/>
  <c r="W21" i="1"/>
  <c r="U21" i="1"/>
  <c r="T21" i="1"/>
  <c r="AF20" i="1"/>
  <c r="AE20" i="1"/>
  <c r="AD20" i="1"/>
  <c r="AC20" i="1"/>
  <c r="Z20" i="1"/>
  <c r="Y20" i="1"/>
  <c r="X20" i="1"/>
  <c r="W20" i="1"/>
  <c r="U20" i="1"/>
  <c r="T20" i="1"/>
  <c r="AF19" i="1"/>
  <c r="AE19" i="1"/>
  <c r="AD19" i="1"/>
  <c r="AC19" i="1"/>
  <c r="Z19" i="1"/>
  <c r="Y19" i="1"/>
  <c r="X19" i="1"/>
  <c r="W19" i="1"/>
  <c r="U19" i="1"/>
  <c r="T19" i="1"/>
  <c r="AF18" i="1"/>
  <c r="AE18" i="1"/>
  <c r="AD18" i="1"/>
  <c r="AC18" i="1"/>
  <c r="Z18" i="1"/>
  <c r="Y18" i="1"/>
  <c r="X18" i="1"/>
  <c r="W18" i="1"/>
  <c r="U18" i="1"/>
  <c r="T18" i="1"/>
  <c r="AF17" i="1"/>
  <c r="AE17" i="1"/>
  <c r="AD17" i="1"/>
  <c r="AC17" i="1"/>
  <c r="Z17" i="1"/>
  <c r="Y17" i="1"/>
  <c r="X17" i="1"/>
  <c r="W17" i="1"/>
  <c r="U17" i="1"/>
  <c r="T17" i="1"/>
  <c r="AF16" i="1"/>
  <c r="AE16" i="1"/>
  <c r="AD16" i="1"/>
  <c r="AC16" i="1"/>
  <c r="Z16" i="1"/>
  <c r="Y16" i="1"/>
  <c r="X16" i="1"/>
  <c r="W16" i="1"/>
  <c r="U16" i="1"/>
  <c r="T16" i="1"/>
  <c r="AF15" i="1"/>
  <c r="AE15" i="1"/>
  <c r="AD15" i="1"/>
  <c r="AC15" i="1"/>
  <c r="Z15" i="1"/>
  <c r="Y15" i="1"/>
  <c r="X15" i="1"/>
  <c r="W15" i="1"/>
  <c r="U15" i="1"/>
  <c r="T15" i="1"/>
  <c r="AF14" i="1"/>
  <c r="AE14" i="1"/>
  <c r="AD14" i="1"/>
  <c r="AC14" i="1"/>
  <c r="Z14" i="1"/>
  <c r="Y14" i="1"/>
  <c r="X14" i="1"/>
  <c r="W14" i="1"/>
  <c r="U14" i="1"/>
  <c r="T14" i="1"/>
  <c r="AF13" i="1"/>
  <c r="AE13" i="1"/>
  <c r="AD13" i="1"/>
  <c r="AC13" i="1"/>
  <c r="Z13" i="1"/>
  <c r="Y13" i="1"/>
  <c r="X13" i="1"/>
  <c r="W13" i="1"/>
  <c r="U13" i="1"/>
  <c r="T13" i="1"/>
  <c r="AF12" i="1"/>
  <c r="AE12" i="1"/>
  <c r="AD12" i="1"/>
  <c r="AC12" i="1"/>
  <c r="Z12" i="1"/>
  <c r="Y12" i="1"/>
  <c r="X12" i="1"/>
  <c r="W12" i="1"/>
  <c r="U12" i="1"/>
  <c r="T12" i="1"/>
  <c r="AF11" i="1"/>
  <c r="AE11" i="1"/>
  <c r="AD11" i="1"/>
  <c r="AC11" i="1"/>
  <c r="Z11" i="1"/>
  <c r="Y11" i="1"/>
  <c r="X11" i="1"/>
  <c r="W11" i="1"/>
  <c r="U11" i="1"/>
  <c r="T11" i="1"/>
  <c r="AF10" i="1"/>
  <c r="AE10" i="1"/>
  <c r="AD10" i="1"/>
  <c r="AC10" i="1"/>
  <c r="Z10" i="1"/>
  <c r="Y10" i="1"/>
  <c r="X10" i="1"/>
  <c r="W10" i="1"/>
  <c r="U10" i="1"/>
  <c r="T10" i="1"/>
  <c r="S37" i="1"/>
  <c r="R37" i="1"/>
  <c r="Q37" i="1"/>
  <c r="P37" i="1"/>
  <c r="O37" i="1"/>
  <c r="N37" i="1"/>
  <c r="S36" i="1"/>
  <c r="R36" i="1"/>
  <c r="Q36" i="1"/>
  <c r="P36" i="1"/>
  <c r="O36" i="1"/>
  <c r="N36" i="1"/>
  <c r="S35" i="1"/>
  <c r="R35" i="1"/>
  <c r="Q35" i="1"/>
  <c r="P35" i="1"/>
  <c r="O35" i="1"/>
  <c r="N35" i="1"/>
  <c r="S34" i="1"/>
  <c r="R34" i="1"/>
  <c r="Q34" i="1"/>
  <c r="P34" i="1"/>
  <c r="O34" i="1"/>
  <c r="N34" i="1"/>
  <c r="S33" i="1"/>
  <c r="R33" i="1"/>
  <c r="Q33" i="1"/>
  <c r="P33" i="1"/>
  <c r="O33" i="1"/>
  <c r="N33" i="1"/>
  <c r="S32" i="1"/>
  <c r="R32" i="1"/>
  <c r="Q32" i="1"/>
  <c r="P32" i="1"/>
  <c r="O32" i="1"/>
  <c r="N32" i="1"/>
  <c r="S31" i="1"/>
  <c r="R31" i="1"/>
  <c r="Q31" i="1"/>
  <c r="P31" i="1"/>
  <c r="O31" i="1"/>
  <c r="N31" i="1"/>
  <c r="S30" i="1"/>
  <c r="R30" i="1"/>
  <c r="Q30" i="1"/>
  <c r="P30" i="1"/>
  <c r="O30" i="1"/>
  <c r="N30" i="1"/>
  <c r="S29" i="1"/>
  <c r="R29" i="1"/>
  <c r="Q29" i="1"/>
  <c r="P29" i="1"/>
  <c r="O29" i="1"/>
  <c r="N29" i="1"/>
  <c r="S28" i="1"/>
  <c r="R28" i="1"/>
  <c r="Q28" i="1"/>
  <c r="P28" i="1"/>
  <c r="O28" i="1"/>
  <c r="N28" i="1"/>
  <c r="S27" i="1"/>
  <c r="R27" i="1"/>
  <c r="Q27" i="1"/>
  <c r="P27" i="1"/>
  <c r="O27" i="1"/>
  <c r="N27" i="1"/>
  <c r="S26" i="1"/>
  <c r="R26" i="1"/>
  <c r="Q26" i="1"/>
  <c r="P26" i="1"/>
  <c r="O26" i="1"/>
  <c r="N26" i="1"/>
  <c r="S25" i="1"/>
  <c r="R25" i="1"/>
  <c r="Q25" i="1"/>
  <c r="P25" i="1"/>
  <c r="O25" i="1"/>
  <c r="N25" i="1"/>
  <c r="S24" i="1"/>
  <c r="R24" i="1"/>
  <c r="Q24" i="1"/>
  <c r="P24" i="1"/>
  <c r="O24" i="1"/>
  <c r="N24" i="1"/>
  <c r="S23" i="1"/>
  <c r="R23" i="1"/>
  <c r="Q23" i="1"/>
  <c r="P23" i="1"/>
  <c r="O23" i="1"/>
  <c r="N23" i="1"/>
  <c r="S22" i="1"/>
  <c r="R22" i="1"/>
  <c r="Q22" i="1"/>
  <c r="P22" i="1"/>
  <c r="O22" i="1"/>
  <c r="N22" i="1"/>
  <c r="S21" i="1"/>
  <c r="R21" i="1"/>
  <c r="Q21" i="1"/>
  <c r="P21" i="1"/>
  <c r="O21" i="1"/>
  <c r="N21" i="1"/>
  <c r="S20" i="1"/>
  <c r="R20" i="1"/>
  <c r="Q20" i="1"/>
  <c r="P20" i="1"/>
  <c r="O20" i="1"/>
  <c r="N20" i="1"/>
  <c r="S19" i="1"/>
  <c r="R19" i="1"/>
  <c r="Q19" i="1"/>
  <c r="P19" i="1"/>
  <c r="O19" i="1"/>
  <c r="N19" i="1"/>
  <c r="S18" i="1"/>
  <c r="R18" i="1"/>
  <c r="Q18" i="1"/>
  <c r="P18" i="1"/>
  <c r="O18" i="1"/>
  <c r="N18" i="1"/>
  <c r="S17" i="1"/>
  <c r="R17" i="1"/>
  <c r="Q17" i="1"/>
  <c r="P17" i="1"/>
  <c r="O17" i="1"/>
  <c r="N17" i="1"/>
  <c r="S16" i="1"/>
  <c r="R16" i="1"/>
  <c r="Q16" i="1"/>
  <c r="P16" i="1"/>
  <c r="O16" i="1"/>
  <c r="N16" i="1"/>
  <c r="S15" i="1"/>
  <c r="R15" i="1"/>
  <c r="Q15" i="1"/>
  <c r="P15" i="1"/>
  <c r="O15" i="1"/>
  <c r="N15" i="1"/>
  <c r="S14" i="1"/>
  <c r="R14" i="1"/>
  <c r="Q14" i="1"/>
  <c r="P14" i="1"/>
  <c r="O14" i="1"/>
  <c r="N14" i="1"/>
  <c r="S13" i="1"/>
  <c r="R13" i="1"/>
  <c r="Q13" i="1"/>
  <c r="P13" i="1"/>
  <c r="O13" i="1"/>
  <c r="N13" i="1"/>
  <c r="S12" i="1"/>
  <c r="R12" i="1"/>
  <c r="Q12" i="1"/>
  <c r="P12" i="1"/>
  <c r="O12" i="1"/>
  <c r="N12" i="1"/>
  <c r="S11" i="1"/>
  <c r="R11" i="1"/>
  <c r="Q11" i="1"/>
  <c r="P11" i="1"/>
  <c r="O11" i="1"/>
  <c r="N11" i="1"/>
  <c r="S10" i="1"/>
  <c r="R10" i="1"/>
  <c r="Q10" i="1"/>
  <c r="P10" i="1"/>
  <c r="O10" i="1"/>
  <c r="N10" i="1"/>
  <c r="M37" i="1"/>
  <c r="L37" i="1"/>
  <c r="K37" i="1"/>
  <c r="J37" i="1"/>
  <c r="I37" i="1"/>
  <c r="H37" i="1"/>
  <c r="G37" i="1"/>
  <c r="F37" i="1"/>
  <c r="E37" i="1"/>
  <c r="D37" i="1"/>
  <c r="C37" i="1"/>
  <c r="B37" i="1"/>
  <c r="M36" i="1"/>
  <c r="L36" i="1"/>
  <c r="K36" i="1"/>
  <c r="J36" i="1"/>
  <c r="I36" i="1"/>
  <c r="H36" i="1"/>
  <c r="G36" i="1"/>
  <c r="F36" i="1"/>
  <c r="E36" i="1"/>
  <c r="D36" i="1"/>
  <c r="C36" i="1"/>
  <c r="B36" i="1"/>
  <c r="M35" i="1"/>
  <c r="L35" i="1"/>
  <c r="K35" i="1"/>
  <c r="J35" i="1"/>
  <c r="I35" i="1"/>
  <c r="H35" i="1"/>
  <c r="G35" i="1"/>
  <c r="F35" i="1"/>
  <c r="E35" i="1"/>
  <c r="D35" i="1"/>
  <c r="C35" i="1"/>
  <c r="B35" i="1"/>
  <c r="M34" i="1"/>
  <c r="L34" i="1"/>
  <c r="K34" i="1"/>
  <c r="J34" i="1"/>
  <c r="I34" i="1"/>
  <c r="H34" i="1"/>
  <c r="G34" i="1"/>
  <c r="F34" i="1"/>
  <c r="E34" i="1"/>
  <c r="D34" i="1"/>
  <c r="C34" i="1"/>
  <c r="B34" i="1"/>
  <c r="M33" i="1"/>
  <c r="L33" i="1"/>
  <c r="K33" i="1"/>
  <c r="J33" i="1"/>
  <c r="I33" i="1"/>
  <c r="H33" i="1"/>
  <c r="G33" i="1"/>
  <c r="F33" i="1"/>
  <c r="E33" i="1"/>
  <c r="D33" i="1"/>
  <c r="C33" i="1"/>
  <c r="B33" i="1"/>
  <c r="M32" i="1"/>
  <c r="L32" i="1"/>
  <c r="K32" i="1"/>
  <c r="J32" i="1"/>
  <c r="I32" i="1"/>
  <c r="H32" i="1"/>
  <c r="G32" i="1"/>
  <c r="F32" i="1"/>
  <c r="E32" i="1"/>
  <c r="D32" i="1"/>
  <c r="C32" i="1"/>
  <c r="B32" i="1"/>
  <c r="M31" i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  <c r="M27" i="1"/>
  <c r="L27" i="1"/>
  <c r="K27" i="1"/>
  <c r="J27" i="1"/>
  <c r="I27" i="1"/>
  <c r="H27" i="1"/>
  <c r="G27" i="1"/>
  <c r="F27" i="1"/>
  <c r="E27" i="1"/>
  <c r="D27" i="1"/>
  <c r="C27" i="1"/>
  <c r="B27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M23" i="1"/>
  <c r="L23" i="1"/>
  <c r="K23" i="1"/>
  <c r="J23" i="1"/>
  <c r="I23" i="1"/>
  <c r="H23" i="1"/>
  <c r="G23" i="1"/>
  <c r="F23" i="1"/>
  <c r="E23" i="1"/>
  <c r="D23" i="1"/>
  <c r="C23" i="1"/>
  <c r="B23" i="1"/>
  <c r="M22" i="1"/>
  <c r="L22" i="1"/>
  <c r="K22" i="1"/>
  <c r="J22" i="1"/>
  <c r="I22" i="1"/>
  <c r="H22" i="1"/>
  <c r="G22" i="1"/>
  <c r="F22" i="1"/>
  <c r="E22" i="1"/>
  <c r="D22" i="1"/>
  <c r="C22" i="1"/>
  <c r="B22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K19" i="1"/>
  <c r="J19" i="1"/>
  <c r="I19" i="1"/>
  <c r="H19" i="1"/>
  <c r="G19" i="1"/>
  <c r="F19" i="1"/>
  <c r="E19" i="1"/>
  <c r="D19" i="1"/>
  <c r="C19" i="1"/>
  <c r="B19" i="1"/>
  <c r="M18" i="1"/>
  <c r="L18" i="1"/>
  <c r="K18" i="1"/>
  <c r="J18" i="1"/>
  <c r="I18" i="1"/>
  <c r="H18" i="1"/>
  <c r="G18" i="1"/>
  <c r="F18" i="1"/>
  <c r="E18" i="1"/>
  <c r="D18" i="1"/>
  <c r="C18" i="1"/>
  <c r="B18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F10" i="1"/>
  <c r="E10" i="1"/>
  <c r="D10" i="1"/>
  <c r="C10" i="1"/>
  <c r="B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10" i="1"/>
  <c r="W38" i="1" l="1"/>
  <c r="Z38" i="1"/>
  <c r="AL38" i="1"/>
  <c r="AM38" i="1"/>
  <c r="AO38" i="1"/>
  <c r="AT38" i="1"/>
  <c r="AD38" i="1"/>
  <c r="AI38" i="1"/>
  <c r="AK38" i="1"/>
  <c r="AH38" i="1"/>
  <c r="AJ38" i="1"/>
  <c r="AR38" i="1"/>
  <c r="AE38" i="1"/>
  <c r="S38" i="1"/>
  <c r="X38" i="1"/>
  <c r="AC38" i="1"/>
  <c r="AS38" i="1"/>
  <c r="AF38" i="1"/>
  <c r="Y38" i="1"/>
  <c r="R38" i="1"/>
  <c r="AQ38" i="1"/>
  <c r="AN38" i="1"/>
  <c r="T38" i="1"/>
  <c r="B38" i="1"/>
  <c r="AG38" i="1"/>
  <c r="AB38" i="1"/>
  <c r="V38" i="1"/>
  <c r="AP38" i="1"/>
  <c r="AA38" i="1"/>
  <c r="O38" i="1"/>
  <c r="P38" i="1"/>
  <c r="U38" i="1"/>
  <c r="N38" i="1"/>
  <c r="I38" i="1"/>
  <c r="L38" i="1"/>
  <c r="Q38" i="1"/>
  <c r="C38" i="1"/>
  <c r="E38" i="1"/>
  <c r="G38" i="1"/>
  <c r="D38" i="1"/>
  <c r="M38" i="1"/>
  <c r="H38" i="1"/>
  <c r="J38" i="1"/>
  <c r="K38" i="1"/>
  <c r="F38" i="1"/>
</calcChain>
</file>

<file path=xl/sharedStrings.xml><?xml version="1.0" encoding="utf-8"?>
<sst xmlns="http://schemas.openxmlformats.org/spreadsheetml/2006/main" count="66" uniqueCount="38">
  <si>
    <t>Сокращенное фирменное наименование негосударственного пенсионного фонда</t>
  </si>
  <si>
    <t>Пенсионные накопления на начало отчетного года</t>
  </si>
  <si>
    <t>Поступление средств пенсионных накоплений за отчетный год</t>
  </si>
  <si>
    <t>Выбытие средств пенсионных накоплений за отчетный год</t>
  </si>
  <si>
    <t>Пенсионные накопления на конец отчетного года</t>
  </si>
  <si>
    <t>всего</t>
  </si>
  <si>
    <t>из них</t>
  </si>
  <si>
    <t>передано из Пенсионного фонда Российской Федерации</t>
  </si>
  <si>
    <t>передано из других негосударственных пенсионных фондов</t>
  </si>
  <si>
    <t>результат инвестирования средств пенсионных накоплений</t>
  </si>
  <si>
    <t>гарантийное возмещение и восполнение</t>
  </si>
  <si>
    <t>прочее поступление средств пенсионных накоплений</t>
  </si>
  <si>
    <t xml:space="preserve">выплаты за счет средств пенсионных накоплений </t>
  </si>
  <si>
    <t>передано в Пенсионный фонд Российской Федерации</t>
  </si>
  <si>
    <t>передано в другие негосударственные пенсионные фонды</t>
  </si>
  <si>
    <t>постоянная часть вознаграждения негосударственного пенсионного фонда, осуществляющего деятельность по обязательному пенсионному страхованию</t>
  </si>
  <si>
    <t>прочее выбытие средств пенсионных накоплений</t>
  </si>
  <si>
    <t>накопительная часть средств пенсионных накоплений</t>
  </si>
  <si>
    <t>выплатной резерв</t>
  </si>
  <si>
    <t>средства пенсионных накоплений, сформированные в пользу застрахованных лиц, которым назначена срочная пенсионная выплата</t>
  </si>
  <si>
    <t>средства пенсионных накоплений, сформированные в пользу правопреемников умерших застрахованных лиц</t>
  </si>
  <si>
    <t>резерв по обязательному пенсионному страхованию</t>
  </si>
  <si>
    <t>в том числе</t>
  </si>
  <si>
    <t>накопительная пенсия</t>
  </si>
  <si>
    <t>срочные пенсионные выплаты</t>
  </si>
  <si>
    <t>единовременные выплаты</t>
  </si>
  <si>
    <t>выплаты правопреемникам умерших застрахованных лиц</t>
  </si>
  <si>
    <t>страховые взносы на финансирование накопительной пенсии</t>
  </si>
  <si>
    <t>дополнительные страховые взносы на накопительную пенсию</t>
  </si>
  <si>
    <t>взносы работодателя  в пользу застрахованных лиц, уплачивающих дополнительные страховые взносы на накопительную пенсию</t>
  </si>
  <si>
    <t>взносы на софинансирование формирования пенсионных накоплений, перечисленные за счет средств Фонда национального благосостояния</t>
  </si>
  <si>
    <t>средства (часть средств) материнского (семейного) капитала</t>
  </si>
  <si>
    <t>взносы работодателя в пользу застрахованных лиц, уплачивающих дополнительные страховые взносы на накопительную пенсию</t>
  </si>
  <si>
    <t>Всего</t>
  </si>
  <si>
    <t>Дата составления отчета: 29.06.2022</t>
  </si>
  <si>
    <t xml:space="preserve">(тыс. рублей) </t>
  </si>
  <si>
    <t xml:space="preserve">*На основании данных отчетности по формам 0420252 "Общие сведения о деятельности негосударственного пенсионного фонда" и 0420255 "Отчет о деятельности по обязательному пенсионному страхованию", установленным Указанием Банка России от 27 ноября 2017 года N 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фондов". </t>
  </si>
  <si>
    <t>Форма  3_Сведения о формировании средств пенсионных накоплений   в 2021 отчетном году*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</si>
</sst>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4" fillId="0" borderId="0" xfId="0" applyFont="1" applyFill="1"/>
    <xf numFmtId="43" fontId="0" fillId="0" borderId="0" xfId="0" applyNumberFormat="1"/>
    <xf numFmtId="43" fontId="3" fillId="2" borderId="1" xfId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/>
    </xf>
    <xf numFmtId="0" fontId="2" fillId="0" borderId="0" xfId="0" applyFont="1"/>
    <xf numFmtId="0" fontId="5" fillId="0" borderId="0" xfId="0" applyFo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right"/>
    </xf>
    <xf numFmtId="0" fontId="6" fillId="3" borderId="0" xfId="0" applyFont="1" applyFill="1"/>
    <xf numFmtId="49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43" fontId="0" fillId="0" borderId="1" xfId="1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5_&#1074;&#1099;&#1075;&#1088;&#1091;&#1079;&#1082;&#1072;_29.06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55_1.1.1&#1074;&#1099;&#1075;&#1088;&#1091;&#1079;&#1082;&#1072;_29.06.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5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аница1"/>
    </sheetNames>
    <sheetDataSet>
      <sheetData sheetId="0">
        <row r="5">
          <cell r="A5" t="str">
            <v>АО "НПФ "БУДУЩЕЕ"</v>
          </cell>
          <cell r="B5">
            <v>268331229475.14001</v>
          </cell>
          <cell r="C5">
            <v>268332536040.17001</v>
          </cell>
          <cell r="E5">
            <v>263031632306.54001</v>
          </cell>
          <cell r="F5">
            <v>262046530019.70999</v>
          </cell>
          <cell r="H5">
            <v>1287450460.8199999</v>
          </cell>
          <cell r="I5">
            <v>1268384799.45</v>
          </cell>
          <cell r="K5">
            <v>220346488.18000001</v>
          </cell>
          <cell r="L5">
            <v>207975606.68000001</v>
          </cell>
          <cell r="N5">
            <v>810415070.25</v>
          </cell>
          <cell r="O5">
            <v>1283160093.8499999</v>
          </cell>
          <cell r="Q5">
            <v>2981385149.3499999</v>
          </cell>
          <cell r="R5">
            <v>3526485520.48</v>
          </cell>
          <cell r="AE5">
            <v>273259424.97000003</v>
          </cell>
          <cell r="AK5">
            <v>2020799.44</v>
          </cell>
          <cell r="AN5">
            <v>3662695148.5799999</v>
          </cell>
          <cell r="AT5">
            <v>6568400.6100000003</v>
          </cell>
          <cell r="AW5">
            <v>388941741.80000001</v>
          </cell>
          <cell r="BO5">
            <v>48005967.829999998</v>
          </cell>
          <cell r="BR5">
            <v>31195499.73</v>
          </cell>
          <cell r="BU5">
            <v>1341923359.6800001</v>
          </cell>
          <cell r="BX5">
            <v>641153492.73000002</v>
          </cell>
          <cell r="CJ5">
            <v>1059382296.04</v>
          </cell>
          <cell r="CM5">
            <v>1213131464.4200001</v>
          </cell>
        </row>
        <row r="6">
          <cell r="A6" t="str">
            <v>АО «МНПФ «АКВИЛОН»</v>
          </cell>
          <cell r="B6">
            <v>1106175919.4300001</v>
          </cell>
          <cell r="C6">
            <v>1102019026.1099999</v>
          </cell>
          <cell r="E6">
            <v>1025618138.04</v>
          </cell>
          <cell r="F6">
            <v>1026906513.08</v>
          </cell>
          <cell r="H6">
            <v>4677985.01</v>
          </cell>
          <cell r="I6">
            <v>2623331.92</v>
          </cell>
          <cell r="K6">
            <v>267537.33</v>
          </cell>
          <cell r="L6">
            <v>295341.93</v>
          </cell>
          <cell r="N6">
            <v>6458379.8300000001</v>
          </cell>
          <cell r="O6">
            <v>5904087.9199999999</v>
          </cell>
          <cell r="Q6">
            <v>69153879.219999999</v>
          </cell>
          <cell r="R6">
            <v>66289751.259999998</v>
          </cell>
          <cell r="AE6">
            <v>1745892.85</v>
          </cell>
          <cell r="AK6">
            <v>233999.98</v>
          </cell>
          <cell r="AN6">
            <v>27437653.469999999</v>
          </cell>
          <cell r="AQ6">
            <v>139106.43</v>
          </cell>
          <cell r="AW6">
            <v>28860.49</v>
          </cell>
          <cell r="BO6">
            <v>162125.51</v>
          </cell>
          <cell r="BR6">
            <v>34999.599999999999</v>
          </cell>
          <cell r="BU6">
            <v>4810323.96</v>
          </cell>
          <cell r="BX6">
            <v>5054209.72</v>
          </cell>
          <cell r="CJ6">
            <v>1933219.6</v>
          </cell>
          <cell r="CM6">
            <v>2355441.7200000002</v>
          </cell>
          <cell r="CP6">
            <v>11078299.789999999</v>
          </cell>
        </row>
        <row r="7">
          <cell r="A7" t="str">
            <v>АО «Национальный НПФ»</v>
          </cell>
          <cell r="B7">
            <v>25477155904.419998</v>
          </cell>
          <cell r="C7">
            <v>24805388632.75</v>
          </cell>
          <cell r="E7">
            <v>24092811623.799999</v>
          </cell>
          <cell r="F7">
            <v>23477959134.490002</v>
          </cell>
          <cell r="H7">
            <v>86491561.519999996</v>
          </cell>
          <cell r="I7">
            <v>78981352.609999999</v>
          </cell>
          <cell r="K7">
            <v>65699707.719999999</v>
          </cell>
          <cell r="L7">
            <v>61487878.490000002</v>
          </cell>
          <cell r="N7">
            <v>62868616.170000002</v>
          </cell>
          <cell r="O7">
            <v>61595376.390000001</v>
          </cell>
          <cell r="Q7">
            <v>1169284395.21</v>
          </cell>
          <cell r="R7">
            <v>1125364890.77</v>
          </cell>
          <cell r="AE7">
            <v>200630028.44999999</v>
          </cell>
          <cell r="AK7">
            <v>588010783.66999996</v>
          </cell>
          <cell r="AN7">
            <v>350036200.75999999</v>
          </cell>
          <cell r="AQ7">
            <v>1123.29</v>
          </cell>
          <cell r="AT7">
            <v>3197486.66</v>
          </cell>
          <cell r="AW7">
            <v>140466.60999999999</v>
          </cell>
          <cell r="BO7">
            <v>3673153.15</v>
          </cell>
          <cell r="BR7">
            <v>9106119.5399999991</v>
          </cell>
          <cell r="BU7">
            <v>254813739.88999999</v>
          </cell>
          <cell r="BX7">
            <v>70607759.909999996</v>
          </cell>
          <cell r="CJ7">
            <v>16823746.059999999</v>
          </cell>
          <cell r="CM7">
            <v>48704174.119999997</v>
          </cell>
          <cell r="CP7">
            <v>66520125.100000001</v>
          </cell>
        </row>
        <row r="8">
          <cell r="A8" t="str">
            <v>АО «НПФ «Алмазная осень»</v>
          </cell>
          <cell r="B8">
            <v>4045335035.8600001</v>
          </cell>
          <cell r="C8">
            <v>4140922248.2800002</v>
          </cell>
          <cell r="E8">
            <v>3741265536.8099999</v>
          </cell>
          <cell r="F8">
            <v>3822122498.7399998</v>
          </cell>
          <cell r="H8">
            <v>129283644.38</v>
          </cell>
          <cell r="I8">
            <v>115064475.86</v>
          </cell>
          <cell r="K8">
            <v>12507658.4</v>
          </cell>
          <cell r="L8">
            <v>10683193.18</v>
          </cell>
          <cell r="N8">
            <v>10019993.619999999</v>
          </cell>
          <cell r="O8">
            <v>10611188.140000001</v>
          </cell>
          <cell r="Q8">
            <v>144467578.12</v>
          </cell>
          <cell r="R8">
            <v>142722417.19999999</v>
          </cell>
          <cell r="AE8">
            <v>24597485.34</v>
          </cell>
          <cell r="AK8">
            <v>24587884.649999999</v>
          </cell>
          <cell r="AN8">
            <v>55230610.159999996</v>
          </cell>
          <cell r="BO8">
            <v>4850794.1100000003</v>
          </cell>
          <cell r="BR8">
            <v>1521507.06</v>
          </cell>
          <cell r="BU8">
            <v>129321487.33</v>
          </cell>
          <cell r="BX8">
            <v>15469457.15</v>
          </cell>
          <cell r="CJ8">
            <v>7427530.4500000002</v>
          </cell>
          <cell r="CM8">
            <v>2201394.9700000002</v>
          </cell>
          <cell r="CP8">
            <v>39211021.5</v>
          </cell>
        </row>
        <row r="9">
          <cell r="A9" t="str">
            <v>АО «НПФ «Волга-Капитал»</v>
          </cell>
          <cell r="B9">
            <v>5125569013.8800001</v>
          </cell>
          <cell r="C9">
            <v>5102350240.0299997</v>
          </cell>
          <cell r="E9">
            <v>4881266625.21</v>
          </cell>
          <cell r="F9">
            <v>4872111023.1099997</v>
          </cell>
          <cell r="H9">
            <v>12083005.720000001</v>
          </cell>
          <cell r="I9">
            <v>9796392.8599999994</v>
          </cell>
          <cell r="K9">
            <v>12864182.52</v>
          </cell>
          <cell r="L9">
            <v>10455661.140000001</v>
          </cell>
          <cell r="N9">
            <v>8202158.4900000002</v>
          </cell>
          <cell r="O9">
            <v>8323719.1399999997</v>
          </cell>
          <cell r="Q9">
            <v>211153041.94</v>
          </cell>
          <cell r="R9">
            <v>201663443.78</v>
          </cell>
          <cell r="AE9">
            <v>9561336.0399999991</v>
          </cell>
          <cell r="AK9">
            <v>3148618.97</v>
          </cell>
          <cell r="AN9">
            <v>89239102.400000006</v>
          </cell>
          <cell r="AT9">
            <v>639832.77</v>
          </cell>
          <cell r="BO9">
            <v>428851.35</v>
          </cell>
          <cell r="BR9">
            <v>1619863.69</v>
          </cell>
          <cell r="BU9">
            <v>34556753.909999996</v>
          </cell>
          <cell r="BX9">
            <v>9412975.5800000001</v>
          </cell>
          <cell r="CJ9">
            <v>12838257.460000001</v>
          </cell>
          <cell r="CM9">
            <v>7131904.5499999998</v>
          </cell>
          <cell r="CP9">
            <v>13381509.789999999</v>
          </cell>
        </row>
        <row r="10">
          <cell r="A10" t="str">
            <v>АО «НПФ «Гефест»</v>
          </cell>
          <cell r="B10">
            <v>3586582403.7600002</v>
          </cell>
          <cell r="C10">
            <v>3580169366.8699999</v>
          </cell>
          <cell r="E10">
            <v>3308775826.8899999</v>
          </cell>
          <cell r="F10">
            <v>3324755787.73</v>
          </cell>
          <cell r="H10">
            <v>44541658.340000004</v>
          </cell>
          <cell r="I10">
            <v>40095928.25</v>
          </cell>
          <cell r="K10">
            <v>76026812.810000002</v>
          </cell>
          <cell r="L10">
            <v>63876185.969999999</v>
          </cell>
          <cell r="N10">
            <v>10566378.380000001</v>
          </cell>
          <cell r="O10">
            <v>4883964.8099999996</v>
          </cell>
          <cell r="Q10">
            <v>146671727.34</v>
          </cell>
          <cell r="R10">
            <v>146557500.11000001</v>
          </cell>
          <cell r="AE10">
            <v>40599393.350000001</v>
          </cell>
          <cell r="AK10">
            <v>588996.93000000005</v>
          </cell>
          <cell r="AN10">
            <v>45128946.759999998</v>
          </cell>
          <cell r="AT10">
            <v>4512413.6399999997</v>
          </cell>
          <cell r="AW10">
            <v>775.44</v>
          </cell>
          <cell r="BO10">
            <v>1617278.09</v>
          </cell>
          <cell r="BR10">
            <v>9437514.9800000004</v>
          </cell>
          <cell r="BU10">
            <v>51487739.640000001</v>
          </cell>
          <cell r="BX10">
            <v>9578791.4600000009</v>
          </cell>
          <cell r="CJ10">
            <v>9922821.5700000003</v>
          </cell>
          <cell r="CM10">
            <v>2373343.4900000002</v>
          </cell>
        </row>
        <row r="11">
          <cell r="A11" t="str">
            <v>АО «НПФ «Доверие»</v>
          </cell>
          <cell r="B11">
            <v>7712061477.25</v>
          </cell>
          <cell r="C11">
            <v>7548778698.6800003</v>
          </cell>
          <cell r="E11">
            <v>7309726264.71</v>
          </cell>
          <cell r="F11">
            <v>7157903649.2200003</v>
          </cell>
          <cell r="H11">
            <v>46320361.460000001</v>
          </cell>
          <cell r="I11">
            <v>41443271.32</v>
          </cell>
          <cell r="K11">
            <v>17297076.760000002</v>
          </cell>
          <cell r="L11">
            <v>14614756.51</v>
          </cell>
          <cell r="Q11">
            <v>293224792.56</v>
          </cell>
          <cell r="R11">
            <v>265499458.53</v>
          </cell>
          <cell r="AE11">
            <v>17539029.129999999</v>
          </cell>
          <cell r="AK11">
            <v>10401011.34</v>
          </cell>
          <cell r="AN11">
            <v>303907148.12</v>
          </cell>
          <cell r="AT11">
            <v>9222100.6500000004</v>
          </cell>
          <cell r="AW11">
            <v>108902.24</v>
          </cell>
          <cell r="BO11">
            <v>1890139.51</v>
          </cell>
          <cell r="BR11">
            <v>2186553.4700000002</v>
          </cell>
          <cell r="BU11">
            <v>57401993.560000002</v>
          </cell>
          <cell r="BX11">
            <v>21134653.859999999</v>
          </cell>
          <cell r="CD11">
            <v>902772.3</v>
          </cell>
          <cell r="CJ11">
            <v>12459040.699999999</v>
          </cell>
          <cell r="CM11">
            <v>12602696.41</v>
          </cell>
          <cell r="CP11">
            <v>69317563.099999994</v>
          </cell>
        </row>
        <row r="12">
          <cell r="A12" t="str">
            <v>АО «НПФ «Достойное БУДУЩЕЕ»</v>
          </cell>
          <cell r="B12">
            <v>261282786055.42999</v>
          </cell>
          <cell r="C12">
            <v>259408615876.95999</v>
          </cell>
          <cell r="E12">
            <v>250037067806.5</v>
          </cell>
          <cell r="F12">
            <v>249556747916.04001</v>
          </cell>
          <cell r="H12">
            <v>2061566319.8299999</v>
          </cell>
          <cell r="I12">
            <v>1847627695.1400001</v>
          </cell>
          <cell r="K12">
            <v>119126297.72</v>
          </cell>
          <cell r="L12">
            <v>117554513.5</v>
          </cell>
          <cell r="N12">
            <v>648462926.78999996</v>
          </cell>
          <cell r="O12">
            <v>545722783.08000004</v>
          </cell>
          <cell r="Q12">
            <v>8416562704.5900002</v>
          </cell>
          <cell r="R12">
            <v>7340962969.1999998</v>
          </cell>
          <cell r="AE12">
            <v>213875302.25999999</v>
          </cell>
          <cell r="AK12">
            <v>3022098.85</v>
          </cell>
          <cell r="AN12">
            <v>6010505988.2700005</v>
          </cell>
          <cell r="AQ12">
            <v>6050.23</v>
          </cell>
          <cell r="AW12">
            <v>327339596.56999999</v>
          </cell>
          <cell r="BO12">
            <v>79290811.25</v>
          </cell>
          <cell r="BR12">
            <v>17484388.370000001</v>
          </cell>
          <cell r="BU12">
            <v>1552536989.8699999</v>
          </cell>
          <cell r="BX12">
            <v>520626003.45999998</v>
          </cell>
          <cell r="CA12">
            <v>481427.38</v>
          </cell>
          <cell r="CD12">
            <v>2393254.2599999998</v>
          </cell>
          <cell r="CJ12">
            <v>1254080107.4300001</v>
          </cell>
          <cell r="CM12">
            <v>1253685875.6900001</v>
          </cell>
        </row>
        <row r="13">
          <cell r="A13" t="str">
            <v>АО «НПФ «ОПФ»</v>
          </cell>
          <cell r="B13">
            <v>6084788418.0100002</v>
          </cell>
          <cell r="C13">
            <v>5999432877.4200001</v>
          </cell>
          <cell r="E13">
            <v>5477719395.04</v>
          </cell>
          <cell r="F13">
            <v>5419702810.2299995</v>
          </cell>
          <cell r="H13">
            <v>95518087.079999998</v>
          </cell>
          <cell r="I13">
            <v>70215425.689999998</v>
          </cell>
          <cell r="K13">
            <v>18319012.18</v>
          </cell>
          <cell r="L13">
            <v>13972313.99</v>
          </cell>
          <cell r="N13">
            <v>15650181.85</v>
          </cell>
          <cell r="O13">
            <v>13900730.85</v>
          </cell>
          <cell r="Q13">
            <v>450623245.31</v>
          </cell>
          <cell r="R13">
            <v>412553725.75999999</v>
          </cell>
          <cell r="AE13">
            <v>16710925.199999999</v>
          </cell>
          <cell r="AK13">
            <v>11526577.82</v>
          </cell>
          <cell r="AN13">
            <v>179843236.37</v>
          </cell>
          <cell r="AT13">
            <v>28608133</v>
          </cell>
          <cell r="AW13">
            <v>82160.92</v>
          </cell>
          <cell r="BO13">
            <v>3189289.03</v>
          </cell>
          <cell r="BR13">
            <v>1999610.13</v>
          </cell>
          <cell r="BU13">
            <v>42865000.119999997</v>
          </cell>
          <cell r="BX13">
            <v>14186899.529999999</v>
          </cell>
          <cell r="CJ13">
            <v>9914093.7300000004</v>
          </cell>
          <cell r="CM13">
            <v>10172729.279999999</v>
          </cell>
          <cell r="CP13">
            <v>69087870.900000006</v>
          </cell>
        </row>
        <row r="14">
          <cell r="A14" t="str">
            <v>АО «НПФ «Открытие»</v>
          </cell>
          <cell r="B14">
            <v>539955209144.70001</v>
          </cell>
          <cell r="C14">
            <v>530372501387.34003</v>
          </cell>
          <cell r="E14">
            <v>510882190414.17999</v>
          </cell>
          <cell r="F14">
            <v>503725263377.79999</v>
          </cell>
          <cell r="H14">
            <v>7207881379.4300003</v>
          </cell>
          <cell r="I14">
            <v>6528640821.7799997</v>
          </cell>
          <cell r="K14">
            <v>966183515.94000006</v>
          </cell>
          <cell r="L14">
            <v>907078264.29999995</v>
          </cell>
          <cell r="N14">
            <v>1115450657.7</v>
          </cell>
          <cell r="O14">
            <v>896028358.04999995</v>
          </cell>
          <cell r="Q14">
            <v>19783503177.450001</v>
          </cell>
          <cell r="R14">
            <v>18315490565.41</v>
          </cell>
          <cell r="AE14">
            <v>891077714.63</v>
          </cell>
          <cell r="AK14">
            <v>11575897.35</v>
          </cell>
          <cell r="AN14">
            <v>15344824329.139999</v>
          </cell>
          <cell r="AW14">
            <v>68420514.670000002</v>
          </cell>
          <cell r="BO14">
            <v>270732749.38999999</v>
          </cell>
          <cell r="BR14">
            <v>133901399.55</v>
          </cell>
          <cell r="BU14">
            <v>3218589980.4099998</v>
          </cell>
          <cell r="BX14">
            <v>1040570108.02</v>
          </cell>
          <cell r="CD14">
            <v>2678566.33</v>
          </cell>
          <cell r="CJ14">
            <v>1059336709.4400001</v>
          </cell>
          <cell r="CM14">
            <v>1007380999.8099999</v>
          </cell>
          <cell r="CP14">
            <v>185.48</v>
          </cell>
        </row>
        <row r="15">
          <cell r="A15" t="str">
            <v>АО «НПФ «Первый промышленный альянс»</v>
          </cell>
          <cell r="B15">
            <v>2158868474.6500001</v>
          </cell>
          <cell r="C15">
            <v>2117678224.74</v>
          </cell>
          <cell r="E15">
            <v>2026037856.5699999</v>
          </cell>
          <cell r="F15">
            <v>1990984153.1500001</v>
          </cell>
          <cell r="H15">
            <v>5086414.8499999996</v>
          </cell>
          <cell r="I15">
            <v>4757008.46</v>
          </cell>
          <cell r="K15">
            <v>3919568.35</v>
          </cell>
          <cell r="L15">
            <v>2737242.24</v>
          </cell>
          <cell r="N15">
            <v>6020924.9000000004</v>
          </cell>
          <cell r="O15">
            <v>4955112.76</v>
          </cell>
          <cell r="Q15">
            <v>117803709.98</v>
          </cell>
          <cell r="R15">
            <v>114244708.13</v>
          </cell>
          <cell r="AE15">
            <v>8636534.6899999995</v>
          </cell>
          <cell r="AK15">
            <v>16895647.18</v>
          </cell>
          <cell r="AN15">
            <v>46271650.810000002</v>
          </cell>
          <cell r="AW15">
            <v>269089.39</v>
          </cell>
          <cell r="BO15">
            <v>179042.35</v>
          </cell>
          <cell r="BR15">
            <v>401328.02</v>
          </cell>
          <cell r="BU15">
            <v>21665917.370000001</v>
          </cell>
          <cell r="BX15">
            <v>4824565.4000000004</v>
          </cell>
          <cell r="CJ15">
            <v>2452129.87</v>
          </cell>
          <cell r="CM15">
            <v>1359689.15</v>
          </cell>
        </row>
        <row r="16">
          <cell r="A16" t="str">
            <v>АО «НПФ «Ростех»</v>
          </cell>
          <cell r="B16">
            <v>2084626537.3499999</v>
          </cell>
          <cell r="C16">
            <v>2028805883.3599999</v>
          </cell>
          <cell r="E16">
            <v>1976038629.4000001</v>
          </cell>
          <cell r="F16">
            <v>1914643567.99</v>
          </cell>
          <cell r="H16">
            <v>24044520.670000002</v>
          </cell>
          <cell r="I16">
            <v>19871265.469999999</v>
          </cell>
          <cell r="K16">
            <v>12012233.609999999</v>
          </cell>
          <cell r="L16">
            <v>10070996.199999999</v>
          </cell>
          <cell r="N16">
            <v>9247954.9100000001</v>
          </cell>
          <cell r="O16">
            <v>5337402.92</v>
          </cell>
          <cell r="Q16">
            <v>60545834.07</v>
          </cell>
          <cell r="R16">
            <v>58274029.259999998</v>
          </cell>
          <cell r="AE16">
            <v>48828878.259999998</v>
          </cell>
          <cell r="AK16">
            <v>35728517</v>
          </cell>
          <cell r="AN16">
            <v>18286901.670000002</v>
          </cell>
          <cell r="AW16">
            <v>2669743.8199999998</v>
          </cell>
          <cell r="BO16">
            <v>842205.01</v>
          </cell>
          <cell r="BR16">
            <v>1364131.32</v>
          </cell>
          <cell r="BU16">
            <v>20376585.960000001</v>
          </cell>
          <cell r="BX16">
            <v>5267938.41</v>
          </cell>
          <cell r="CJ16">
            <v>440410.04</v>
          </cell>
          <cell r="CM16">
            <v>793494.5</v>
          </cell>
          <cell r="CP16">
            <v>20608621.52</v>
          </cell>
        </row>
        <row r="17">
          <cell r="A17" t="str">
            <v>АО «НПФ «Социум»</v>
          </cell>
          <cell r="B17">
            <v>23417449267.34</v>
          </cell>
          <cell r="C17">
            <v>23385224408.919998</v>
          </cell>
          <cell r="E17">
            <v>22134579398.700001</v>
          </cell>
          <cell r="F17">
            <v>22201706542.599998</v>
          </cell>
          <cell r="H17">
            <v>301909188.30000001</v>
          </cell>
          <cell r="I17">
            <v>286267870.38</v>
          </cell>
          <cell r="K17">
            <v>23171189.75</v>
          </cell>
          <cell r="L17">
            <v>14458962.789999999</v>
          </cell>
          <cell r="N17">
            <v>63505446.619999997</v>
          </cell>
          <cell r="O17">
            <v>56979698.740000002</v>
          </cell>
          <cell r="Q17">
            <v>894284043.97000003</v>
          </cell>
          <cell r="R17">
            <v>825811334.40999997</v>
          </cell>
          <cell r="AE17">
            <v>65734109.509999998</v>
          </cell>
          <cell r="AK17">
            <v>59559873.780000001</v>
          </cell>
          <cell r="AN17">
            <v>209592657.21000001</v>
          </cell>
          <cell r="AW17">
            <v>3081231.25</v>
          </cell>
          <cell r="BO17">
            <v>11934369.68</v>
          </cell>
          <cell r="BR17">
            <v>2613228.5699999998</v>
          </cell>
          <cell r="BU17">
            <v>137934488.22</v>
          </cell>
          <cell r="BX17">
            <v>67131071.5</v>
          </cell>
          <cell r="CJ17">
            <v>56568698.280000001</v>
          </cell>
          <cell r="CM17">
            <v>29559422.18</v>
          </cell>
          <cell r="CP17">
            <v>1734.9</v>
          </cell>
        </row>
        <row r="18">
          <cell r="A18" t="str">
            <v>АО «НПФ «Стройкомплекс»</v>
          </cell>
          <cell r="B18">
            <v>3524629772.9499998</v>
          </cell>
          <cell r="C18">
            <v>3516520501.8099999</v>
          </cell>
          <cell r="E18">
            <v>3303863599.9200001</v>
          </cell>
          <cell r="F18">
            <v>3317157291.3200002</v>
          </cell>
          <cell r="H18">
            <v>20110925.289999999</v>
          </cell>
          <cell r="I18">
            <v>18346457.370000001</v>
          </cell>
          <cell r="K18">
            <v>617025.57999999996</v>
          </cell>
          <cell r="L18">
            <v>438110.51</v>
          </cell>
          <cell r="N18">
            <v>28634235.370000001</v>
          </cell>
          <cell r="O18">
            <v>24596927.920000002</v>
          </cell>
          <cell r="Q18">
            <v>171403986.78999999</v>
          </cell>
          <cell r="R18">
            <v>155981714.69</v>
          </cell>
          <cell r="AE18">
            <v>2816707.39</v>
          </cell>
          <cell r="AK18">
            <v>1654433.06</v>
          </cell>
          <cell r="AN18">
            <v>40284710.93</v>
          </cell>
          <cell r="AW18">
            <v>441850.44</v>
          </cell>
          <cell r="BO18">
            <v>773531.44</v>
          </cell>
          <cell r="BR18">
            <v>78651.64</v>
          </cell>
          <cell r="BU18">
            <v>9949754.1600000001</v>
          </cell>
          <cell r="BX18">
            <v>10041062.09</v>
          </cell>
          <cell r="CJ18">
            <v>12423496.630000001</v>
          </cell>
          <cell r="CM18">
            <v>3821934.72</v>
          </cell>
        </row>
        <row r="19">
          <cell r="A19" t="str">
            <v>АО «НПФ «Сургутнефтегаз»</v>
          </cell>
          <cell r="B19">
            <v>11721113111.99</v>
          </cell>
          <cell r="C19">
            <v>11456288599.58</v>
          </cell>
          <cell r="E19">
            <v>10960244522.6</v>
          </cell>
          <cell r="F19">
            <v>10728577428.49</v>
          </cell>
          <cell r="H19">
            <v>461023274.26999998</v>
          </cell>
          <cell r="I19">
            <v>363566019.30000001</v>
          </cell>
          <cell r="K19">
            <v>23211631.780000001</v>
          </cell>
          <cell r="L19">
            <v>17657890.809999999</v>
          </cell>
          <cell r="N19">
            <v>25251311.059999999</v>
          </cell>
          <cell r="O19">
            <v>22174035.260000002</v>
          </cell>
          <cell r="Q19">
            <v>251382372.28</v>
          </cell>
          <cell r="R19">
            <v>271466514.56</v>
          </cell>
          <cell r="AE19">
            <v>159128395.69999999</v>
          </cell>
          <cell r="AK19">
            <v>126639359.84</v>
          </cell>
          <cell r="AN19">
            <v>251506134.80000001</v>
          </cell>
          <cell r="AT19">
            <v>14631771.83</v>
          </cell>
          <cell r="AW19">
            <v>54425.67</v>
          </cell>
          <cell r="BO19">
            <v>15213936.5</v>
          </cell>
          <cell r="BR19">
            <v>2441597.7999999998</v>
          </cell>
          <cell r="BU19">
            <v>130259587.8</v>
          </cell>
          <cell r="BX19">
            <v>27219829.649999999</v>
          </cell>
          <cell r="CJ19">
            <v>4378183.83</v>
          </cell>
          <cell r="CM19">
            <v>6189185.7599999998</v>
          </cell>
          <cell r="CP19">
            <v>101433254.09</v>
          </cell>
        </row>
        <row r="20">
          <cell r="A20" t="str">
            <v>АО «НПФ «Телеком-Союз»</v>
          </cell>
          <cell r="B20">
            <v>1453567888.3599999</v>
          </cell>
          <cell r="C20">
            <v>1460902772.29</v>
          </cell>
          <cell r="E20">
            <v>1353867608.8</v>
          </cell>
          <cell r="F20">
            <v>1369768890.74</v>
          </cell>
          <cell r="H20">
            <v>5654279.4199999999</v>
          </cell>
          <cell r="I20">
            <v>4667510.68</v>
          </cell>
          <cell r="K20">
            <v>4741004.3099999996</v>
          </cell>
          <cell r="L20">
            <v>4090160.79</v>
          </cell>
          <cell r="N20">
            <v>3411106.72</v>
          </cell>
          <cell r="O20">
            <v>7226826.9800000004</v>
          </cell>
          <cell r="Q20">
            <v>85893889.109999999</v>
          </cell>
          <cell r="R20">
            <v>75149383.099999994</v>
          </cell>
          <cell r="AE20">
            <v>2586591.06</v>
          </cell>
          <cell r="AN20">
            <v>34674395.420000002</v>
          </cell>
          <cell r="AQ20">
            <v>65252.43</v>
          </cell>
          <cell r="AW20">
            <v>7365548.6299999999</v>
          </cell>
          <cell r="BO20">
            <v>171591.63</v>
          </cell>
          <cell r="BR20">
            <v>680455.86</v>
          </cell>
          <cell r="BU20">
            <v>12125922.59</v>
          </cell>
          <cell r="BX20">
            <v>3198541.69</v>
          </cell>
          <cell r="CJ20">
            <v>9236586.1400000006</v>
          </cell>
          <cell r="CM20">
            <v>14166817.59</v>
          </cell>
          <cell r="CP20">
            <v>12446755.970000001</v>
          </cell>
        </row>
        <row r="21">
          <cell r="A21" t="str">
            <v>АО «НПФ «Транснефть»</v>
          </cell>
          <cell r="B21">
            <v>10827261579.49</v>
          </cell>
          <cell r="C21">
            <v>10746465824.91</v>
          </cell>
          <cell r="E21">
            <v>10298736544.559999</v>
          </cell>
          <cell r="F21">
            <v>10241949739.629999</v>
          </cell>
          <cell r="H21">
            <v>61714752.740000002</v>
          </cell>
          <cell r="I21">
            <v>51218455.509999998</v>
          </cell>
          <cell r="K21">
            <v>16489514.59</v>
          </cell>
          <cell r="L21">
            <v>13769330.5</v>
          </cell>
          <cell r="N21">
            <v>18043723.789999999</v>
          </cell>
          <cell r="O21">
            <v>21302973.699999999</v>
          </cell>
          <cell r="Q21">
            <v>432277043.81</v>
          </cell>
          <cell r="R21">
            <v>418225325.56999999</v>
          </cell>
          <cell r="AE21">
            <v>13366514.43</v>
          </cell>
          <cell r="AK21">
            <v>9311295</v>
          </cell>
          <cell r="AN21">
            <v>121384789.63</v>
          </cell>
          <cell r="AW21">
            <v>1355555.26</v>
          </cell>
          <cell r="BO21">
            <v>2127912.4500000002</v>
          </cell>
          <cell r="BR21">
            <v>1932856.49</v>
          </cell>
          <cell r="BU21">
            <v>25875256.66</v>
          </cell>
          <cell r="BX21">
            <v>26437063.710000001</v>
          </cell>
          <cell r="CJ21">
            <v>4680853.41</v>
          </cell>
          <cell r="CM21">
            <v>3568457.02</v>
          </cell>
        </row>
        <row r="22">
          <cell r="A22" t="str">
            <v>АО «НПФ ГАЗФОНД пенсионные накопления»</v>
          </cell>
          <cell r="B22">
            <v>588612545467.80005</v>
          </cell>
          <cell r="C22">
            <v>570528521227.84998</v>
          </cell>
          <cell r="E22">
            <v>566843401547.76001</v>
          </cell>
          <cell r="F22">
            <v>551313698766.68005</v>
          </cell>
          <cell r="H22">
            <v>6596089346.3900003</v>
          </cell>
          <cell r="I22">
            <v>5931340653.4499998</v>
          </cell>
          <cell r="K22">
            <v>759870527.44000006</v>
          </cell>
          <cell r="L22">
            <v>631666381.91999996</v>
          </cell>
          <cell r="N22">
            <v>2318501482.5599999</v>
          </cell>
          <cell r="O22">
            <v>1817866108.6199999</v>
          </cell>
          <cell r="Q22">
            <v>12094682563.65</v>
          </cell>
          <cell r="R22">
            <v>10833949317.18</v>
          </cell>
          <cell r="AE22">
            <v>959944291.86000001</v>
          </cell>
          <cell r="AK22">
            <v>1004056204.71</v>
          </cell>
          <cell r="AN22">
            <v>21343358740.060001</v>
          </cell>
          <cell r="AW22">
            <v>734171578.94000006</v>
          </cell>
          <cell r="BO22">
            <v>236085898.37</v>
          </cell>
          <cell r="BR22">
            <v>90263038.120000005</v>
          </cell>
          <cell r="BU22">
            <v>3227489888.0700002</v>
          </cell>
          <cell r="BX22">
            <v>1521474895.01</v>
          </cell>
          <cell r="CA22">
            <v>459333.4</v>
          </cell>
          <cell r="CD22">
            <v>1411099</v>
          </cell>
          <cell r="CJ22">
            <v>620281242.94000006</v>
          </cell>
          <cell r="CM22">
            <v>242918143.28999999</v>
          </cell>
          <cell r="CP22">
            <v>17123037.420000002</v>
          </cell>
        </row>
        <row r="23">
          <cell r="A23" t="str">
            <v>АО «НПФ Сбербанка»</v>
          </cell>
          <cell r="B23">
            <v>689441486367.81006</v>
          </cell>
          <cell r="C23">
            <v>658934742305.02002</v>
          </cell>
          <cell r="E23">
            <v>660607192532.43005</v>
          </cell>
          <cell r="F23">
            <v>632240730711.01001</v>
          </cell>
          <cell r="H23">
            <v>4803421947.5100002</v>
          </cell>
          <cell r="I23">
            <v>4160047827.1100001</v>
          </cell>
          <cell r="K23">
            <v>585420832.09000003</v>
          </cell>
          <cell r="L23">
            <v>486445700.31</v>
          </cell>
          <cell r="N23">
            <v>1316684478.05</v>
          </cell>
          <cell r="O23">
            <v>1647056687.29</v>
          </cell>
          <cell r="Q23">
            <v>22128766577.73</v>
          </cell>
          <cell r="R23">
            <v>20400461379.299999</v>
          </cell>
          <cell r="AE23">
            <v>626833177.25</v>
          </cell>
          <cell r="AK23">
            <v>280373916.60000002</v>
          </cell>
          <cell r="AN23">
            <v>34871583574.129997</v>
          </cell>
          <cell r="AW23">
            <v>2602102</v>
          </cell>
          <cell r="BO23">
            <v>196723786.16</v>
          </cell>
          <cell r="BR23">
            <v>72216864.049999997</v>
          </cell>
          <cell r="BU23">
            <v>2934464594.8000002</v>
          </cell>
          <cell r="BX23">
            <v>1286703055.46</v>
          </cell>
          <cell r="CD23">
            <v>4837203.45</v>
          </cell>
          <cell r="CJ23">
            <v>424181441.17000002</v>
          </cell>
          <cell r="CM23">
            <v>355521762.10000002</v>
          </cell>
        </row>
        <row r="24">
          <cell r="A24" t="str">
            <v>АО «НПФ Эволюция»</v>
          </cell>
          <cell r="B24">
            <v>179126547803.56</v>
          </cell>
          <cell r="C24">
            <v>177068302137.48001</v>
          </cell>
          <cell r="E24">
            <v>171995922751.35001</v>
          </cell>
          <cell r="F24">
            <v>170899570842.51001</v>
          </cell>
          <cell r="H24">
            <v>765182316.25</v>
          </cell>
          <cell r="I24">
            <v>678234291.29999995</v>
          </cell>
          <cell r="K24">
            <v>73963791.730000004</v>
          </cell>
          <cell r="L24">
            <v>61414924.729999997</v>
          </cell>
          <cell r="N24">
            <v>502569384</v>
          </cell>
          <cell r="O24">
            <v>420698530.70999998</v>
          </cell>
          <cell r="Q24">
            <v>5788909560.2299995</v>
          </cell>
          <cell r="R24">
            <v>5008383548.2299995</v>
          </cell>
          <cell r="AE24">
            <v>156632628.40000001</v>
          </cell>
          <cell r="AK24">
            <v>99192847.109999999</v>
          </cell>
          <cell r="AN24">
            <v>4119745392.8800001</v>
          </cell>
          <cell r="AQ24">
            <v>83735834.790000007</v>
          </cell>
          <cell r="AT24">
            <v>414676.95</v>
          </cell>
          <cell r="AW24">
            <v>224891740.03</v>
          </cell>
          <cell r="BO24">
            <v>29109068.879999999</v>
          </cell>
          <cell r="BR24">
            <v>9678642.7699999996</v>
          </cell>
          <cell r="BU24">
            <v>516790625.61000001</v>
          </cell>
          <cell r="BX24">
            <v>350437106.80000001</v>
          </cell>
          <cell r="CA24">
            <v>57836.57</v>
          </cell>
          <cell r="CD24">
            <v>93950</v>
          </cell>
          <cell r="CJ24">
            <v>634905392.39999998</v>
          </cell>
          <cell r="CM24">
            <v>383654614.94</v>
          </cell>
          <cell r="CP24">
            <v>701640216.11000001</v>
          </cell>
        </row>
        <row r="25">
          <cell r="A25" t="str">
            <v>АО «Ханты-Мансийский НПФ»</v>
          </cell>
          <cell r="B25">
            <v>16728412420.120001</v>
          </cell>
          <cell r="C25">
            <v>16715706712.76</v>
          </cell>
          <cell r="E25">
            <v>14955614392.379999</v>
          </cell>
          <cell r="F25">
            <v>15083861603.5</v>
          </cell>
          <cell r="H25">
            <v>989947329.63</v>
          </cell>
          <cell r="I25">
            <v>740996573.35000002</v>
          </cell>
          <cell r="K25">
            <v>95831068.810000002</v>
          </cell>
          <cell r="L25">
            <v>78293475.159999996</v>
          </cell>
          <cell r="N25">
            <v>31758071.109999999</v>
          </cell>
          <cell r="O25">
            <v>28471059.559999999</v>
          </cell>
          <cell r="Q25">
            <v>654886350.07000005</v>
          </cell>
          <cell r="R25">
            <v>783708793.07000005</v>
          </cell>
          <cell r="AE25">
            <v>66650412.740000002</v>
          </cell>
          <cell r="AK25">
            <v>216527865.55000001</v>
          </cell>
          <cell r="AN25">
            <v>141790614.80000001</v>
          </cell>
          <cell r="AW25">
            <v>4776237.97</v>
          </cell>
          <cell r="BO25">
            <v>33250473.629999999</v>
          </cell>
          <cell r="BR25">
            <v>10471582.699999999</v>
          </cell>
          <cell r="BU25">
            <v>287163331.5</v>
          </cell>
          <cell r="BX25">
            <v>33516409.699999999</v>
          </cell>
          <cell r="CD25">
            <v>500761.64</v>
          </cell>
          <cell r="CJ25">
            <v>12322996.4</v>
          </cell>
          <cell r="CM25">
            <v>39591028.140000001</v>
          </cell>
          <cell r="CP25">
            <v>222839.99</v>
          </cell>
        </row>
        <row r="26">
          <cell r="A26" t="str">
            <v>АО МНПФ «БОЛЬШОЙ»</v>
          </cell>
          <cell r="B26">
            <v>49947230591.639999</v>
          </cell>
          <cell r="C26">
            <v>48249145061.68</v>
          </cell>
          <cell r="E26">
            <v>46827121614.709999</v>
          </cell>
          <cell r="F26">
            <v>45338329493.550003</v>
          </cell>
          <cell r="H26">
            <v>695443967.39999998</v>
          </cell>
          <cell r="I26">
            <v>637015771.13999999</v>
          </cell>
          <cell r="K26">
            <v>284431560.56999999</v>
          </cell>
          <cell r="L26">
            <v>240343311.22999999</v>
          </cell>
          <cell r="N26">
            <v>195762928.27000001</v>
          </cell>
          <cell r="O26">
            <v>157979999.96000001</v>
          </cell>
          <cell r="Q26">
            <v>1944470520.6900001</v>
          </cell>
          <cell r="R26">
            <v>1875476485.8</v>
          </cell>
          <cell r="AE26">
            <v>367499127.45999998</v>
          </cell>
          <cell r="AK26">
            <v>1062539223.29</v>
          </cell>
          <cell r="AN26">
            <v>1137010185.8199999</v>
          </cell>
          <cell r="AW26">
            <v>48949.919999999998</v>
          </cell>
          <cell r="BO26">
            <v>32565914.789999999</v>
          </cell>
          <cell r="BR26">
            <v>37910102.109999999</v>
          </cell>
          <cell r="BU26">
            <v>539934177.32000005</v>
          </cell>
          <cell r="BX26">
            <v>120912950.84</v>
          </cell>
          <cell r="CJ26">
            <v>78526379.859999999</v>
          </cell>
          <cell r="CM26">
            <v>58874419.759999998</v>
          </cell>
          <cell r="CP26">
            <v>288011.84999999998</v>
          </cell>
        </row>
        <row r="27">
          <cell r="A27" t="str">
            <v>АО НПФ «Альянс»</v>
          </cell>
          <cell r="B27">
            <v>935488589.44000006</v>
          </cell>
          <cell r="C27">
            <v>917974001.52999997</v>
          </cell>
          <cell r="E27">
            <v>901314627.80999994</v>
          </cell>
          <cell r="F27">
            <v>880342107.27999997</v>
          </cell>
          <cell r="H27">
            <v>1590749.2</v>
          </cell>
          <cell r="I27">
            <v>1246621.1200000001</v>
          </cell>
          <cell r="K27">
            <v>14540754.1</v>
          </cell>
          <cell r="L27">
            <v>12050724.09</v>
          </cell>
          <cell r="N27">
            <v>3302457.56</v>
          </cell>
          <cell r="O27">
            <v>2053891</v>
          </cell>
          <cell r="Q27">
            <v>14740000.77</v>
          </cell>
          <cell r="R27">
            <v>12880892</v>
          </cell>
          <cell r="AE27">
            <v>10195243.42</v>
          </cell>
          <cell r="AK27">
            <v>18422358.57</v>
          </cell>
          <cell r="AN27">
            <v>3267601.33</v>
          </cell>
          <cell r="AT27">
            <v>1174793.8899999999</v>
          </cell>
          <cell r="BO27">
            <v>65503.88</v>
          </cell>
          <cell r="BR27">
            <v>1486471.27</v>
          </cell>
          <cell r="BU27">
            <v>2175787.52</v>
          </cell>
          <cell r="BX27">
            <v>2021985.56</v>
          </cell>
          <cell r="CM27">
            <v>395895.03</v>
          </cell>
          <cell r="CP27">
            <v>9399766.0399999991</v>
          </cell>
        </row>
        <row r="28">
          <cell r="A28" t="str">
            <v>АО НПФ «Атомфонд»</v>
          </cell>
          <cell r="B28">
            <v>8197360616.4499998</v>
          </cell>
          <cell r="C28">
            <v>8124460350.6899996</v>
          </cell>
          <cell r="E28">
            <v>7392782164.3100004</v>
          </cell>
          <cell r="F28">
            <v>7382332369.8199997</v>
          </cell>
          <cell r="H28">
            <v>379787044.20999998</v>
          </cell>
          <cell r="I28">
            <v>320215082.66000003</v>
          </cell>
          <cell r="K28">
            <v>93755740.170000002</v>
          </cell>
          <cell r="L28">
            <v>74242705.519999996</v>
          </cell>
          <cell r="N28">
            <v>14156958.91</v>
          </cell>
          <cell r="O28">
            <v>9823583.2300000004</v>
          </cell>
          <cell r="Q28">
            <v>285488708.85000002</v>
          </cell>
          <cell r="R28">
            <v>268364609.46000001</v>
          </cell>
          <cell r="AE28">
            <v>56513533.159999996</v>
          </cell>
          <cell r="AK28">
            <v>18351088.140000001</v>
          </cell>
          <cell r="AN28">
            <v>209533451.46000001</v>
          </cell>
          <cell r="AW28">
            <v>1017004.69</v>
          </cell>
          <cell r="BO28">
            <v>14983871.380000001</v>
          </cell>
          <cell r="BR28">
            <v>10798228.67</v>
          </cell>
          <cell r="BU28">
            <v>90331159.769999996</v>
          </cell>
          <cell r="BX28">
            <v>15703143.68</v>
          </cell>
          <cell r="CJ28">
            <v>8878673.1600000001</v>
          </cell>
          <cell r="CM28">
            <v>2337735.0299999998</v>
          </cell>
          <cell r="CP28">
            <v>69482000</v>
          </cell>
        </row>
        <row r="29">
          <cell r="A29" t="str">
            <v>АО НПФ «УГМК-Перспектива»</v>
          </cell>
          <cell r="B29">
            <v>11894552852.129999</v>
          </cell>
          <cell r="C29">
            <v>11623922553.549999</v>
          </cell>
          <cell r="E29">
            <v>11216992168.98</v>
          </cell>
          <cell r="F29">
            <v>11018536261.690001</v>
          </cell>
          <cell r="H29">
            <v>204734848.28</v>
          </cell>
          <cell r="I29">
            <v>174357050.13999999</v>
          </cell>
          <cell r="K29">
            <v>59817419.210000001</v>
          </cell>
          <cell r="L29">
            <v>48109330.329999998</v>
          </cell>
          <cell r="N29">
            <v>46482811.409999996</v>
          </cell>
          <cell r="O29">
            <v>39272413.420000002</v>
          </cell>
          <cell r="Q29">
            <v>366525604.25</v>
          </cell>
          <cell r="R29">
            <v>343647497.97000003</v>
          </cell>
          <cell r="AE29">
            <v>83761729.730000004</v>
          </cell>
          <cell r="AK29">
            <v>133502504.06999999</v>
          </cell>
          <cell r="AN29">
            <v>261009138.66</v>
          </cell>
          <cell r="AT29">
            <v>14899751.84</v>
          </cell>
          <cell r="AW29">
            <v>7665.82</v>
          </cell>
          <cell r="BO29">
            <v>7799354.0300000003</v>
          </cell>
          <cell r="BR29">
            <v>6837207.8899999997</v>
          </cell>
          <cell r="BU29">
            <v>152784859.74000001</v>
          </cell>
          <cell r="BX29">
            <v>46581503.140000001</v>
          </cell>
          <cell r="CJ29">
            <v>4939752.53</v>
          </cell>
          <cell r="CM29">
            <v>3607814.21</v>
          </cell>
        </row>
        <row r="30">
          <cell r="A30" t="str">
            <v>АО НПФ «ФЕДЕРАЦИЯ»</v>
          </cell>
          <cell r="B30">
            <v>6281365239.3900003</v>
          </cell>
          <cell r="C30">
            <v>6230194691.0500002</v>
          </cell>
          <cell r="E30">
            <v>6043735429.9099998</v>
          </cell>
          <cell r="F30">
            <v>6038083169.96</v>
          </cell>
          <cell r="H30">
            <v>23345190.010000002</v>
          </cell>
          <cell r="I30">
            <v>21120452.420000002</v>
          </cell>
          <cell r="K30">
            <v>21017090.609999999</v>
          </cell>
          <cell r="L30">
            <v>20214058.289999999</v>
          </cell>
          <cell r="N30">
            <v>26199212.93</v>
          </cell>
          <cell r="O30">
            <v>46795972.060000002</v>
          </cell>
          <cell r="Q30">
            <v>167068315.93000001</v>
          </cell>
          <cell r="R30">
            <v>103981038.31999999</v>
          </cell>
          <cell r="AE30">
            <v>7336212.71</v>
          </cell>
          <cell r="AK30">
            <v>645526.71</v>
          </cell>
          <cell r="AN30">
            <v>124680589.15000001</v>
          </cell>
          <cell r="AT30">
            <v>7886297.8399999999</v>
          </cell>
          <cell r="AW30">
            <v>110490.75</v>
          </cell>
          <cell r="BO30">
            <v>825749</v>
          </cell>
          <cell r="BR30">
            <v>3050544.35</v>
          </cell>
          <cell r="BU30">
            <v>25332587.829999998</v>
          </cell>
          <cell r="BX30">
            <v>19931045.300000001</v>
          </cell>
          <cell r="CJ30">
            <v>14280284.17</v>
          </cell>
          <cell r="CM30">
            <v>25986048.199999999</v>
          </cell>
          <cell r="CP30">
            <v>82309.97</v>
          </cell>
        </row>
        <row r="31">
          <cell r="A31" t="str">
            <v>АО НПФ ВТБ Пенсионный фонд</v>
          </cell>
          <cell r="B31">
            <v>285352235463.58002</v>
          </cell>
          <cell r="C31">
            <v>266213376027.03</v>
          </cell>
          <cell r="E31">
            <v>273979122370.20001</v>
          </cell>
          <cell r="F31">
            <v>257117811603.23001</v>
          </cell>
          <cell r="H31">
            <v>2133727379</v>
          </cell>
          <cell r="I31">
            <v>1832168964.2</v>
          </cell>
          <cell r="K31">
            <v>174466227.25</v>
          </cell>
          <cell r="L31">
            <v>147191654.41</v>
          </cell>
          <cell r="N31">
            <v>757675117.97000003</v>
          </cell>
          <cell r="O31">
            <v>857695299.75</v>
          </cell>
          <cell r="Q31">
            <v>8307244369.1599998</v>
          </cell>
          <cell r="R31">
            <v>6258508505.4399996</v>
          </cell>
          <cell r="AE31">
            <v>537889973.91999996</v>
          </cell>
          <cell r="AK31">
            <v>1105173996.3399999</v>
          </cell>
          <cell r="AN31">
            <v>5140098715.2799997</v>
          </cell>
          <cell r="AT31">
            <v>0</v>
          </cell>
          <cell r="AW31">
            <v>14079976021.959999</v>
          </cell>
          <cell r="BO31">
            <v>85544279.730000004</v>
          </cell>
          <cell r="BR31">
            <v>22181309.850000001</v>
          </cell>
          <cell r="BU31">
            <v>896078513.54999995</v>
          </cell>
          <cell r="BX31">
            <v>489654180.23000002</v>
          </cell>
          <cell r="CA31">
            <v>0</v>
          </cell>
          <cell r="CD31">
            <v>1181973.55</v>
          </cell>
          <cell r="CJ31">
            <v>129819287.22</v>
          </cell>
          <cell r="CM31">
            <v>96035316.129999995</v>
          </cell>
          <cell r="CP31">
            <v>3784410.69</v>
          </cell>
        </row>
        <row r="32">
          <cell r="A32" t="str">
            <v>НПФ «Профессиональный» (АО)</v>
          </cell>
          <cell r="B32">
            <v>2279773026.4899998</v>
          </cell>
          <cell r="C32">
            <v>2271270435.9899998</v>
          </cell>
          <cell r="E32">
            <v>2215011361.6199999</v>
          </cell>
          <cell r="F32">
            <v>2207648200.96</v>
          </cell>
          <cell r="H32">
            <v>3146801.52</v>
          </cell>
          <cell r="I32">
            <v>2742089.37</v>
          </cell>
          <cell r="K32">
            <v>314406.86</v>
          </cell>
          <cell r="N32">
            <v>9475652.0399999991</v>
          </cell>
          <cell r="O32">
            <v>7580062</v>
          </cell>
          <cell r="Q32">
            <v>45526208.030000001</v>
          </cell>
          <cell r="R32">
            <v>38595420.07</v>
          </cell>
          <cell r="AE32">
            <v>3568857.85</v>
          </cell>
          <cell r="AK32">
            <v>31094.01</v>
          </cell>
          <cell r="AN32">
            <v>42018655.329999998</v>
          </cell>
          <cell r="AW32">
            <v>2947067.88</v>
          </cell>
          <cell r="BO32">
            <v>134346.62</v>
          </cell>
          <cell r="BR32">
            <v>27877.599999999999</v>
          </cell>
          <cell r="BU32">
            <v>13677377.220000001</v>
          </cell>
          <cell r="BX32">
            <v>6782855.2999999998</v>
          </cell>
          <cell r="CJ32">
            <v>2020305.58</v>
          </cell>
          <cell r="CM32">
            <v>2715658.66</v>
          </cell>
          <cell r="CP32">
            <v>14704663.59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аница1"/>
    </sheetNames>
    <sheetDataSet>
      <sheetData sheetId="0">
        <row r="5">
          <cell r="B5">
            <v>44244736.390000001</v>
          </cell>
          <cell r="C5">
            <v>104164105.19</v>
          </cell>
          <cell r="D5">
            <v>113336583.51000001</v>
          </cell>
          <cell r="E5">
            <v>11513999.880000001</v>
          </cell>
          <cell r="G5">
            <v>1989188.13</v>
          </cell>
          <cell r="H5">
            <v>15679.76</v>
          </cell>
          <cell r="I5">
            <v>15931.55</v>
          </cell>
          <cell r="L5">
            <v>978997392.09000003</v>
          </cell>
          <cell r="M5">
            <v>37900510.359999999</v>
          </cell>
          <cell r="N5">
            <v>41677818.25</v>
          </cell>
          <cell r="O5">
            <v>806575.34</v>
          </cell>
          <cell r="Q5">
            <v>1177708627.47</v>
          </cell>
          <cell r="R5">
            <v>16432461.25</v>
          </cell>
          <cell r="S5">
            <v>18968462.93</v>
          </cell>
          <cell r="T5">
            <v>3815.77</v>
          </cell>
          <cell r="U5">
            <v>18097</v>
          </cell>
        </row>
        <row r="6">
          <cell r="B6">
            <v>772952.56</v>
          </cell>
          <cell r="C6">
            <v>487121.74</v>
          </cell>
          <cell r="D6">
            <v>485818.55</v>
          </cell>
          <cell r="G6">
            <v>233999.98</v>
          </cell>
          <cell r="L6">
            <v>1865600.06</v>
          </cell>
          <cell r="M6">
            <v>33239.85</v>
          </cell>
          <cell r="N6">
            <v>34379.69</v>
          </cell>
          <cell r="Q6">
            <v>2326581.23</v>
          </cell>
        </row>
        <row r="7">
          <cell r="B7">
            <v>148258849.13999999</v>
          </cell>
          <cell r="C7">
            <v>23368461.789999999</v>
          </cell>
          <cell r="D7">
            <v>28884831.960000001</v>
          </cell>
          <cell r="E7">
            <v>117885.56</v>
          </cell>
          <cell r="G7">
            <v>572009908.29999995</v>
          </cell>
          <cell r="H7">
            <v>7575997.5800000001</v>
          </cell>
          <cell r="I7">
            <v>8424877.6199999992</v>
          </cell>
          <cell r="J7">
            <v>0.17</v>
          </cell>
          <cell r="L7">
            <v>15159365.029999999</v>
          </cell>
          <cell r="M7">
            <v>815310.78</v>
          </cell>
          <cell r="N7">
            <v>849070.25</v>
          </cell>
          <cell r="Q7">
            <v>43986062.079999998</v>
          </cell>
          <cell r="R7">
            <v>2258600.2200000002</v>
          </cell>
          <cell r="S7">
            <v>2452828.6</v>
          </cell>
          <cell r="T7">
            <v>6683.22</v>
          </cell>
        </row>
        <row r="8">
          <cell r="B8">
            <v>14376384.24</v>
          </cell>
          <cell r="C8">
            <v>4672059.4800000004</v>
          </cell>
          <cell r="D8">
            <v>5533188.0599999996</v>
          </cell>
          <cell r="E8">
            <v>15853.56</v>
          </cell>
          <cell r="G8">
            <v>23957327.18</v>
          </cell>
          <cell r="H8">
            <v>300213.71000000002</v>
          </cell>
          <cell r="I8">
            <v>330343.76</v>
          </cell>
          <cell r="L8">
            <v>5913897.9800000004</v>
          </cell>
          <cell r="M8">
            <v>722945.8</v>
          </cell>
          <cell r="N8">
            <v>753639.58</v>
          </cell>
          <cell r="O8">
            <v>37047.089999999997</v>
          </cell>
          <cell r="Q8">
            <v>2194781.79</v>
          </cell>
          <cell r="R8">
            <v>3296.22</v>
          </cell>
          <cell r="S8">
            <v>3316.96</v>
          </cell>
        </row>
        <row r="9">
          <cell r="B9">
            <v>986063.8</v>
          </cell>
          <cell r="C9">
            <v>3989405.41</v>
          </cell>
          <cell r="D9">
            <v>4585866.83</v>
          </cell>
          <cell r="G9">
            <v>2651455.63</v>
          </cell>
          <cell r="H9">
            <v>171165.64</v>
          </cell>
          <cell r="I9">
            <v>325997.7</v>
          </cell>
          <cell r="L9">
            <v>10760083.390000001</v>
          </cell>
          <cell r="M9">
            <v>1012311.4</v>
          </cell>
          <cell r="N9">
            <v>1065862.67</v>
          </cell>
          <cell r="Q9">
            <v>6921343.8399999999</v>
          </cell>
          <cell r="R9">
            <v>104478.84</v>
          </cell>
          <cell r="S9">
            <v>106081.87</v>
          </cell>
        </row>
        <row r="10">
          <cell r="B10">
            <v>556441.51</v>
          </cell>
          <cell r="C10">
            <v>14919387.220000001</v>
          </cell>
          <cell r="D10">
            <v>25123564.620000001</v>
          </cell>
          <cell r="G10">
            <v>588686.42000000004</v>
          </cell>
          <cell r="H10">
            <v>141.61000000000001</v>
          </cell>
          <cell r="I10">
            <v>168.9</v>
          </cell>
          <cell r="L10">
            <v>8321465.9000000004</v>
          </cell>
          <cell r="M10">
            <v>722654.41</v>
          </cell>
          <cell r="N10">
            <v>878701.26</v>
          </cell>
          <cell r="Q10">
            <v>2315482.7799999998</v>
          </cell>
          <cell r="R10">
            <v>26152.400000000001</v>
          </cell>
          <cell r="S10">
            <v>31708.31</v>
          </cell>
        </row>
        <row r="11">
          <cell r="B11">
            <v>4439384.71</v>
          </cell>
          <cell r="C11">
            <v>5799880.46</v>
          </cell>
          <cell r="D11">
            <v>7299763.96</v>
          </cell>
          <cell r="G11">
            <v>9975717.0199999996</v>
          </cell>
          <cell r="H11">
            <v>204333.53</v>
          </cell>
          <cell r="I11">
            <v>220960.79</v>
          </cell>
          <cell r="L11">
            <v>11594070.77</v>
          </cell>
          <cell r="M11">
            <v>235278.29</v>
          </cell>
          <cell r="N11">
            <v>253946.23999999999</v>
          </cell>
          <cell r="O11">
            <v>1278517.7</v>
          </cell>
          <cell r="Q11">
            <v>11722667.35</v>
          </cell>
          <cell r="R11">
            <v>416195.77</v>
          </cell>
          <cell r="S11">
            <v>463833.29</v>
          </cell>
        </row>
        <row r="12">
          <cell r="B12">
            <v>51000230.380000003</v>
          </cell>
          <cell r="C12">
            <v>71281356.329999998</v>
          </cell>
          <cell r="D12">
            <v>80631594.760000005</v>
          </cell>
          <cell r="E12">
            <v>10945475.91</v>
          </cell>
          <cell r="F12">
            <v>16644.88</v>
          </cell>
          <cell r="G12">
            <v>3021272.33</v>
          </cell>
          <cell r="H12">
            <v>386.78</v>
          </cell>
          <cell r="I12">
            <v>439.74</v>
          </cell>
          <cell r="J12">
            <v>-229.57</v>
          </cell>
          <cell r="K12">
            <v>229.57</v>
          </cell>
          <cell r="L12">
            <v>1192959903.45</v>
          </cell>
          <cell r="M12">
            <v>28006710.039999999</v>
          </cell>
          <cell r="N12">
            <v>30739274.710000001</v>
          </cell>
          <cell r="O12">
            <v>5150438.2699999996</v>
          </cell>
          <cell r="Q12">
            <v>1217050863.26</v>
          </cell>
          <cell r="R12">
            <v>17004185.809999999</v>
          </cell>
          <cell r="S12">
            <v>19183789.760000002</v>
          </cell>
          <cell r="T12">
            <v>447036.86</v>
          </cell>
        </row>
        <row r="13">
          <cell r="B13">
            <v>6750059.0099999998</v>
          </cell>
          <cell r="C13">
            <v>4436987.5999999996</v>
          </cell>
          <cell r="D13">
            <v>5473807.0499999998</v>
          </cell>
          <cell r="E13">
            <v>6418.4</v>
          </cell>
          <cell r="G13">
            <v>11011388.640000001</v>
          </cell>
          <cell r="H13">
            <v>247578.93</v>
          </cell>
          <cell r="I13">
            <v>267610.25</v>
          </cell>
          <cell r="L13">
            <v>9494764.6500000004</v>
          </cell>
          <cell r="M13">
            <v>182855.61</v>
          </cell>
          <cell r="N13">
            <v>192820.33</v>
          </cell>
          <cell r="Q13">
            <v>9754926.8900000006</v>
          </cell>
          <cell r="R13">
            <v>191326.54</v>
          </cell>
          <cell r="S13">
            <v>226475.85</v>
          </cell>
        </row>
        <row r="14">
          <cell r="B14">
            <v>85239454.150000006</v>
          </cell>
          <cell r="C14">
            <v>358195376.85000002</v>
          </cell>
          <cell r="D14">
            <v>428041877.44</v>
          </cell>
          <cell r="E14">
            <v>19601006.190000001</v>
          </cell>
          <cell r="G14">
            <v>11066174.9</v>
          </cell>
          <cell r="H14">
            <v>235302.22</v>
          </cell>
          <cell r="I14">
            <v>259514.59</v>
          </cell>
          <cell r="J14">
            <v>14905.64</v>
          </cell>
          <cell r="L14">
            <v>966173708.27999997</v>
          </cell>
          <cell r="M14">
            <v>44367493.079999998</v>
          </cell>
          <cell r="N14">
            <v>48795508.079999998</v>
          </cell>
          <cell r="O14">
            <v>2678566.33</v>
          </cell>
          <cell r="Q14">
            <v>972574673.87</v>
          </cell>
          <cell r="R14">
            <v>15702235.02</v>
          </cell>
          <cell r="S14">
            <v>19104090.920000002</v>
          </cell>
        </row>
        <row r="15">
          <cell r="B15">
            <v>3408787.8</v>
          </cell>
          <cell r="C15">
            <v>2548363.06</v>
          </cell>
          <cell r="D15">
            <v>2679383.83</v>
          </cell>
          <cell r="G15">
            <v>16608578.51</v>
          </cell>
          <cell r="H15">
            <v>134342.26</v>
          </cell>
          <cell r="I15">
            <v>152726.41</v>
          </cell>
          <cell r="L15">
            <v>2227723.37</v>
          </cell>
          <cell r="M15">
            <v>107700.26</v>
          </cell>
          <cell r="N15">
            <v>116706.24000000001</v>
          </cell>
          <cell r="Q15">
            <v>1359689.15</v>
          </cell>
        </row>
        <row r="16">
          <cell r="B16">
            <v>40690576.840000004</v>
          </cell>
          <cell r="C16">
            <v>3644972.7</v>
          </cell>
          <cell r="D16">
            <v>4493328.72</v>
          </cell>
          <cell r="G16">
            <v>35308368.770000003</v>
          </cell>
          <cell r="H16">
            <v>199303.93</v>
          </cell>
          <cell r="I16">
            <v>220844.3</v>
          </cell>
          <cell r="L16">
            <v>440410.04</v>
          </cell>
          <cell r="Q16">
            <v>793494.5</v>
          </cell>
        </row>
        <row r="17">
          <cell r="B17">
            <v>33325752.07</v>
          </cell>
          <cell r="C17">
            <v>15599165.92</v>
          </cell>
          <cell r="D17">
            <v>16453020.52</v>
          </cell>
          <cell r="E17">
            <v>356171</v>
          </cell>
          <cell r="G17">
            <v>59150155.039999999</v>
          </cell>
          <cell r="H17">
            <v>196441.72</v>
          </cell>
          <cell r="I17">
            <v>213277.02</v>
          </cell>
          <cell r="L17">
            <v>53416314.43</v>
          </cell>
          <cell r="M17">
            <v>1512064.45</v>
          </cell>
          <cell r="N17">
            <v>1640319.4</v>
          </cell>
          <cell r="Q17">
            <v>29432282.359999999</v>
          </cell>
          <cell r="R17">
            <v>60171.35</v>
          </cell>
          <cell r="S17">
            <v>66968.47</v>
          </cell>
        </row>
        <row r="18">
          <cell r="B18">
            <v>2375908.0499999998</v>
          </cell>
          <cell r="C18">
            <v>209334.07</v>
          </cell>
          <cell r="D18">
            <v>231465.27</v>
          </cell>
          <cell r="G18">
            <v>1647486.86</v>
          </cell>
          <cell r="H18">
            <v>2000</v>
          </cell>
          <cell r="I18">
            <v>4946.2</v>
          </cell>
          <cell r="L18">
            <v>11915618.49</v>
          </cell>
          <cell r="M18">
            <v>241768.08</v>
          </cell>
          <cell r="N18">
            <v>265986.18</v>
          </cell>
          <cell r="Q18">
            <v>3821934.72</v>
          </cell>
        </row>
        <row r="19">
          <cell r="B19">
            <v>143334484.44</v>
          </cell>
          <cell r="C19">
            <v>6584863.9699999997</v>
          </cell>
          <cell r="D19">
            <v>7774580.9000000004</v>
          </cell>
          <cell r="E19">
            <v>1434466.39</v>
          </cell>
          <cell r="G19">
            <v>122973634.37</v>
          </cell>
          <cell r="H19">
            <v>979409.02</v>
          </cell>
          <cell r="I19">
            <v>2160531.0499999998</v>
          </cell>
          <cell r="J19">
            <v>525785.4</v>
          </cell>
          <cell r="L19">
            <v>4258493.53</v>
          </cell>
          <cell r="M19">
            <v>58730.76</v>
          </cell>
          <cell r="N19">
            <v>60959.54</v>
          </cell>
          <cell r="Q19">
            <v>5675174.2400000002</v>
          </cell>
          <cell r="R19">
            <v>190828.45</v>
          </cell>
          <cell r="S19">
            <v>353221</v>
          </cell>
        </row>
        <row r="20">
          <cell r="B20">
            <v>73980.73</v>
          </cell>
          <cell r="C20">
            <v>952249</v>
          </cell>
          <cell r="D20">
            <v>1560361.33</v>
          </cell>
          <cell r="L20">
            <v>8081995.6500000004</v>
          </cell>
          <cell r="M20">
            <v>543442.14</v>
          </cell>
          <cell r="N20">
            <v>611148.35</v>
          </cell>
          <cell r="Q20">
            <v>13163340.939999999</v>
          </cell>
          <cell r="R20">
            <v>478475.93</v>
          </cell>
          <cell r="S20">
            <v>525000.72</v>
          </cell>
        </row>
        <row r="21">
          <cell r="B21">
            <v>8498803</v>
          </cell>
          <cell r="C21">
            <v>2050000.98</v>
          </cell>
          <cell r="D21">
            <v>2817710.45</v>
          </cell>
          <cell r="G21">
            <v>7919281.5899999999</v>
          </cell>
          <cell r="H21">
            <v>612165.32999999996</v>
          </cell>
          <cell r="I21">
            <v>779848.08</v>
          </cell>
          <cell r="L21">
            <v>4379171.83</v>
          </cell>
          <cell r="M21">
            <v>147106.32999999999</v>
          </cell>
          <cell r="N21">
            <v>154575.25</v>
          </cell>
          <cell r="Q21">
            <v>3274035.51</v>
          </cell>
          <cell r="R21">
            <v>143544.66</v>
          </cell>
          <cell r="S21">
            <v>150876.85</v>
          </cell>
        </row>
        <row r="22">
          <cell r="B22">
            <v>423380559.83999997</v>
          </cell>
          <cell r="C22">
            <v>234123360.18000001</v>
          </cell>
          <cell r="D22">
            <v>272027704.47000003</v>
          </cell>
          <cell r="E22">
            <v>30412667.370000001</v>
          </cell>
          <cell r="G22">
            <v>974332277.71000004</v>
          </cell>
          <cell r="H22">
            <v>13951499.15</v>
          </cell>
          <cell r="I22">
            <v>15772426.689999999</v>
          </cell>
          <cell r="J22">
            <v>1.1599999999999999</v>
          </cell>
          <cell r="L22">
            <v>583776250.40999997</v>
          </cell>
          <cell r="M22">
            <v>17250623.460000001</v>
          </cell>
          <cell r="N22">
            <v>19087020.93</v>
          </cell>
          <cell r="O22">
            <v>167348.14000000001</v>
          </cell>
          <cell r="Q22">
            <v>237590480.30000001</v>
          </cell>
          <cell r="R22">
            <v>2264411.02</v>
          </cell>
          <cell r="S22">
            <v>2537466.5699999998</v>
          </cell>
          <cell r="T22">
            <v>525785.4</v>
          </cell>
        </row>
        <row r="23">
          <cell r="B23">
            <v>242207879.06999999</v>
          </cell>
          <cell r="C23">
            <v>158060595.88999999</v>
          </cell>
          <cell r="D23">
            <v>185662513.88999999</v>
          </cell>
          <cell r="E23">
            <v>40902188.399999999</v>
          </cell>
          <cell r="G23">
            <v>268277169.46000001</v>
          </cell>
          <cell r="H23">
            <v>5409556.3300000001</v>
          </cell>
          <cell r="I23">
            <v>6240671.3700000001</v>
          </cell>
          <cell r="J23">
            <v>446519.44</v>
          </cell>
          <cell r="L23">
            <v>393773660.10000002</v>
          </cell>
          <cell r="M23">
            <v>14094833.859999999</v>
          </cell>
          <cell r="N23">
            <v>15276873.25</v>
          </cell>
          <cell r="O23">
            <v>5873277.4100000001</v>
          </cell>
          <cell r="Q23">
            <v>348056651.42000002</v>
          </cell>
          <cell r="R23">
            <v>3570398.07</v>
          </cell>
          <cell r="S23">
            <v>3894712.61</v>
          </cell>
        </row>
        <row r="24">
          <cell r="B24">
            <v>85651819.129999995</v>
          </cell>
          <cell r="C24">
            <v>32300725.399999999</v>
          </cell>
          <cell r="D24">
            <v>36182009.780000001</v>
          </cell>
          <cell r="E24">
            <v>2498074.09</v>
          </cell>
          <cell r="G24">
            <v>94569869.790000007</v>
          </cell>
          <cell r="H24">
            <v>2111523.83</v>
          </cell>
          <cell r="I24">
            <v>2511449.7599999998</v>
          </cell>
          <cell r="J24">
            <v>3.73</v>
          </cell>
          <cell r="L24">
            <v>619938954.14999998</v>
          </cell>
          <cell r="M24">
            <v>7217417.4699999997</v>
          </cell>
          <cell r="N24">
            <v>7748110.1500000004</v>
          </cell>
          <cell r="O24">
            <v>152697.20000000001</v>
          </cell>
          <cell r="Q24">
            <v>377161802.02999997</v>
          </cell>
          <cell r="R24">
            <v>2835071.45</v>
          </cell>
          <cell r="S24">
            <v>3189877.28</v>
          </cell>
          <cell r="T24">
            <v>467864.18</v>
          </cell>
        </row>
        <row r="25">
          <cell r="B25">
            <v>29488310.23</v>
          </cell>
          <cell r="C25">
            <v>15425919.52</v>
          </cell>
          <cell r="D25">
            <v>19056165.920000002</v>
          </cell>
          <cell r="E25">
            <v>2680017.0699999998</v>
          </cell>
          <cell r="G25">
            <v>209745484.19</v>
          </cell>
          <cell r="H25">
            <v>3195531.62</v>
          </cell>
          <cell r="I25">
            <v>3568752.74</v>
          </cell>
          <cell r="K25">
            <v>18097</v>
          </cell>
          <cell r="L25">
            <v>11847809.210000001</v>
          </cell>
          <cell r="M25">
            <v>328515.14</v>
          </cell>
          <cell r="N25">
            <v>346202.25</v>
          </cell>
          <cell r="O25">
            <v>500761.64</v>
          </cell>
          <cell r="Q25">
            <v>37811885.509999998</v>
          </cell>
          <cell r="R25">
            <v>858069.66</v>
          </cell>
          <cell r="S25">
            <v>944382.76</v>
          </cell>
        </row>
        <row r="26">
          <cell r="B26">
            <v>208793013.49000001</v>
          </cell>
          <cell r="C26">
            <v>70157355.209999993</v>
          </cell>
          <cell r="D26">
            <v>87396336.329999998</v>
          </cell>
          <cell r="E26">
            <v>1152422.43</v>
          </cell>
          <cell r="G26">
            <v>1032407275.97</v>
          </cell>
          <cell r="H26">
            <v>13913864.25</v>
          </cell>
          <cell r="I26">
            <v>15739474.039999999</v>
          </cell>
          <cell r="J26">
            <v>478609.03</v>
          </cell>
          <cell r="L26">
            <v>71758403.209999993</v>
          </cell>
          <cell r="M26">
            <v>2920005.42</v>
          </cell>
          <cell r="N26">
            <v>3386323.25</v>
          </cell>
          <cell r="Q26">
            <v>56479833.060000002</v>
          </cell>
          <cell r="R26">
            <v>1082689.26</v>
          </cell>
          <cell r="S26">
            <v>1311897.44</v>
          </cell>
        </row>
        <row r="27">
          <cell r="B27">
            <v>4154523.05</v>
          </cell>
          <cell r="C27">
            <v>2944964</v>
          </cell>
          <cell r="D27">
            <v>3095756.37</v>
          </cell>
          <cell r="G27">
            <v>17199982.359999999</v>
          </cell>
          <cell r="H27">
            <v>584139.93000000005</v>
          </cell>
          <cell r="I27">
            <v>638236.28</v>
          </cell>
          <cell r="Q27">
            <v>325027.05</v>
          </cell>
          <cell r="R27">
            <v>34166.92</v>
          </cell>
          <cell r="S27">
            <v>36701.06</v>
          </cell>
        </row>
        <row r="28">
          <cell r="B28">
            <v>7460471.9900000002</v>
          </cell>
          <cell r="C28">
            <v>22223427.66</v>
          </cell>
          <cell r="D28">
            <v>26789311.02</v>
          </cell>
          <cell r="E28">
            <v>40322.49</v>
          </cell>
          <cell r="G28">
            <v>17548766.93</v>
          </cell>
          <cell r="H28">
            <v>337449.17</v>
          </cell>
          <cell r="I28">
            <v>415646.75</v>
          </cell>
          <cell r="L28">
            <v>8251081.9500000002</v>
          </cell>
          <cell r="M28">
            <v>305907.25</v>
          </cell>
          <cell r="N28">
            <v>321683.96000000002</v>
          </cell>
          <cell r="Q28">
            <v>2208663.62</v>
          </cell>
          <cell r="R28">
            <v>62001.75</v>
          </cell>
          <cell r="S28">
            <v>67069.66</v>
          </cell>
        </row>
        <row r="29">
          <cell r="B29">
            <v>36267715.32</v>
          </cell>
          <cell r="C29">
            <v>21859739.420000002</v>
          </cell>
          <cell r="D29">
            <v>25634274.989999998</v>
          </cell>
          <cell r="G29">
            <v>129906374.02</v>
          </cell>
          <cell r="H29">
            <v>1678536.81</v>
          </cell>
          <cell r="I29">
            <v>1917593.24</v>
          </cell>
          <cell r="L29">
            <v>4600602.22</v>
          </cell>
          <cell r="M29">
            <v>157656</v>
          </cell>
          <cell r="N29">
            <v>181494.31</v>
          </cell>
          <cell r="Q29">
            <v>3450799.51</v>
          </cell>
          <cell r="R29">
            <v>73187.199999999997</v>
          </cell>
          <cell r="S29">
            <v>83827.5</v>
          </cell>
        </row>
        <row r="30">
          <cell r="B30">
            <v>857693.16</v>
          </cell>
          <cell r="C30">
            <v>2488494</v>
          </cell>
          <cell r="D30">
            <v>3502279.83</v>
          </cell>
          <cell r="E30">
            <v>487745.72</v>
          </cell>
          <cell r="G30">
            <v>645525.96</v>
          </cell>
          <cell r="H30">
            <v>0.35</v>
          </cell>
          <cell r="I30">
            <v>0.4</v>
          </cell>
          <cell r="L30">
            <v>12825671.65</v>
          </cell>
          <cell r="M30">
            <v>690092.29</v>
          </cell>
          <cell r="N30">
            <v>764520.23</v>
          </cell>
          <cell r="Q30">
            <v>25342552.379999999</v>
          </cell>
          <cell r="R30">
            <v>309672.34000000003</v>
          </cell>
          <cell r="S30">
            <v>333823.48</v>
          </cell>
        </row>
        <row r="31">
          <cell r="B31">
            <v>388825121.26999998</v>
          </cell>
          <cell r="C31">
            <v>58197188.689999998</v>
          </cell>
          <cell r="D31">
            <v>66935686.649999999</v>
          </cell>
          <cell r="E31">
            <v>23931977.309999999</v>
          </cell>
          <cell r="F31">
            <v>0</v>
          </cell>
          <cell r="G31">
            <v>1077687552.21</v>
          </cell>
          <cell r="H31">
            <v>12797574.42</v>
          </cell>
          <cell r="I31">
            <v>14688603.699999999</v>
          </cell>
          <cell r="J31">
            <v>266.01</v>
          </cell>
          <cell r="K31">
            <v>0</v>
          </cell>
          <cell r="L31">
            <v>125497347.09</v>
          </cell>
          <cell r="M31">
            <v>2096186.8</v>
          </cell>
          <cell r="N31">
            <v>2225753.33</v>
          </cell>
          <cell r="O31">
            <v>1181973.55</v>
          </cell>
          <cell r="P31">
            <v>0</v>
          </cell>
          <cell r="Q31">
            <v>94450565.069999993</v>
          </cell>
          <cell r="R31">
            <v>759887.26</v>
          </cell>
          <cell r="S31">
            <v>824863.8</v>
          </cell>
          <cell r="T31">
            <v>0</v>
          </cell>
          <cell r="U31">
            <v>0</v>
          </cell>
        </row>
        <row r="32">
          <cell r="B32">
            <v>607531.99</v>
          </cell>
          <cell r="C32">
            <v>1442500</v>
          </cell>
          <cell r="D32">
            <v>1518825.86</v>
          </cell>
          <cell r="G32">
            <v>31091.85</v>
          </cell>
          <cell r="H32">
            <v>0.82</v>
          </cell>
          <cell r="I32">
            <v>0.85</v>
          </cell>
          <cell r="J32">
            <v>0.49</v>
          </cell>
          <cell r="L32">
            <v>2020305.58</v>
          </cell>
          <cell r="Q32">
            <v>2715658.62</v>
          </cell>
          <cell r="R32">
            <v>0.02</v>
          </cell>
          <cell r="S32">
            <v>0.02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аница1"/>
    </sheetNames>
    <sheetDataSet>
      <sheetData sheetId="0">
        <row r="4">
          <cell r="B4">
            <v>2454788792.2199998</v>
          </cell>
        </row>
        <row r="6">
          <cell r="B6">
            <v>8361264.6699999999</v>
          </cell>
        </row>
        <row r="7">
          <cell r="B7">
            <v>193936283.46000001</v>
          </cell>
        </row>
        <row r="9">
          <cell r="B9">
            <v>30215386.850000001</v>
          </cell>
        </row>
        <row r="13">
          <cell r="B13">
            <v>39091803.409999996</v>
          </cell>
        </row>
        <row r="14">
          <cell r="B14">
            <v>31875524.34</v>
          </cell>
        </row>
        <row r="15">
          <cell r="B15">
            <v>58547516.670000002</v>
          </cell>
        </row>
        <row r="16">
          <cell r="B16">
            <v>2251593019.4200001</v>
          </cell>
        </row>
        <row r="19">
          <cell r="B19">
            <v>45911172.640000001</v>
          </cell>
        </row>
        <row r="20">
          <cell r="B20">
            <v>4165081910.6999998</v>
          </cell>
        </row>
        <row r="21">
          <cell r="B21">
            <v>16441690.68</v>
          </cell>
        </row>
        <row r="22">
          <cell r="B22">
            <v>18051931.25</v>
          </cell>
        </row>
        <row r="23">
          <cell r="B23">
            <v>181022810.77000001</v>
          </cell>
        </row>
        <row r="24">
          <cell r="B24">
            <v>27054454.670000002</v>
          </cell>
        </row>
        <row r="25">
          <cell r="B25">
            <v>48556505</v>
          </cell>
        </row>
        <row r="26">
          <cell r="B26">
            <v>11231021.810000001</v>
          </cell>
        </row>
        <row r="27">
          <cell r="B27">
            <v>79183277.819999993</v>
          </cell>
        </row>
        <row r="28">
          <cell r="B28">
            <v>5123919469.8900003</v>
          </cell>
        </row>
        <row r="30">
          <cell r="B30">
            <v>5335836468</v>
          </cell>
        </row>
        <row r="32">
          <cell r="B32">
            <v>1551647989.9000001</v>
          </cell>
        </row>
        <row r="33">
          <cell r="B33">
            <v>127647436.36</v>
          </cell>
        </row>
        <row r="34">
          <cell r="B34">
            <v>373904971.89999998</v>
          </cell>
        </row>
        <row r="35">
          <cell r="B35">
            <v>8165665.8399999999</v>
          </cell>
        </row>
        <row r="37">
          <cell r="B37">
            <v>62486724.960000001</v>
          </cell>
        </row>
        <row r="40">
          <cell r="B40">
            <v>104813822.39</v>
          </cell>
        </row>
        <row r="41">
          <cell r="B41">
            <v>55827081.460000001</v>
          </cell>
        </row>
        <row r="42">
          <cell r="B42">
            <v>2487449111.5300002</v>
          </cell>
        </row>
        <row r="43">
          <cell r="B43">
            <v>19981100.210000001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6"/>
  <sheetViews>
    <sheetView tabSelected="1" zoomScale="80" zoomScaleNormal="80" workbookViewId="0"/>
  </sheetViews>
  <sheetFormatPr defaultRowHeight="15" x14ac:dyDescent="0.25"/>
  <cols>
    <col min="1" max="1" width="50.85546875" customWidth="1"/>
    <col min="2" max="2" width="20.140625" customWidth="1"/>
    <col min="3" max="3" width="21.42578125" customWidth="1"/>
    <col min="4" max="4" width="17.5703125" customWidth="1"/>
    <col min="5" max="5" width="24" customWidth="1"/>
    <col min="6" max="6" width="22.7109375" customWidth="1"/>
    <col min="7" max="7" width="19.28515625" customWidth="1"/>
    <col min="8" max="8" width="16.7109375" customWidth="1"/>
    <col min="9" max="10" width="19.7109375" customWidth="1"/>
    <col min="11" max="11" width="26.85546875" customWidth="1"/>
    <col min="12" max="12" width="32.85546875" customWidth="1"/>
    <col min="13" max="13" width="18.140625" customWidth="1"/>
    <col min="14" max="14" width="19.85546875" customWidth="1"/>
    <col min="15" max="15" width="18.7109375" customWidth="1"/>
    <col min="16" max="16" width="19.7109375" customWidth="1"/>
    <col min="17" max="17" width="26.5703125" customWidth="1"/>
    <col min="18" max="18" width="31.7109375" customWidth="1"/>
    <col min="19" max="19" width="18.5703125" customWidth="1"/>
    <col min="20" max="20" width="19.28515625" customWidth="1"/>
    <col min="21" max="21" width="17.7109375" customWidth="1"/>
    <col min="22" max="22" width="20.140625" customWidth="1"/>
    <col min="23" max="23" width="16.140625" customWidth="1"/>
    <col min="24" max="24" width="17" customWidth="1"/>
    <col min="25" max="25" width="18.5703125" customWidth="1"/>
    <col min="26" max="26" width="23.5703125" customWidth="1"/>
    <col min="27" max="27" width="18.28515625" customWidth="1"/>
    <col min="28" max="28" width="20" customWidth="1"/>
    <col min="29" max="29" width="19.85546875" customWidth="1"/>
    <col min="30" max="30" width="25.42578125" customWidth="1"/>
    <col min="31" max="31" width="31.5703125" customWidth="1"/>
    <col min="32" max="32" width="15.42578125" customWidth="1"/>
    <col min="33" max="33" width="17" customWidth="1"/>
    <col min="34" max="34" width="19.5703125" customWidth="1"/>
    <col min="35" max="35" width="20" customWidth="1"/>
    <col min="36" max="36" width="25.85546875" customWidth="1"/>
    <col min="37" max="37" width="33.85546875" customWidth="1"/>
    <col min="38" max="38" width="17.28515625" customWidth="1"/>
    <col min="39" max="39" width="34" customWidth="1"/>
    <col min="40" max="40" width="19.42578125" customWidth="1"/>
    <col min="41" max="41" width="21.7109375" customWidth="1"/>
    <col min="42" max="42" width="23.85546875" customWidth="1"/>
    <col min="43" max="43" width="18.5703125" customWidth="1"/>
    <col min="44" max="44" width="29.85546875" customWidth="1"/>
    <col min="45" max="45" width="29.140625" customWidth="1"/>
    <col min="46" max="46" width="20" customWidth="1"/>
  </cols>
  <sheetData>
    <row r="1" spans="1:46" s="6" customFormat="1" ht="18.75" customHeight="1" x14ac:dyDescent="0.25">
      <c r="A1" s="5" t="s">
        <v>37</v>
      </c>
      <c r="O1" s="7"/>
      <c r="P1" s="7"/>
      <c r="Q1" s="7"/>
      <c r="R1" s="7"/>
      <c r="S1" s="7"/>
      <c r="AA1" s="11"/>
      <c r="AB1" s="11"/>
      <c r="AQ1"/>
      <c r="AR1"/>
      <c r="AS1"/>
      <c r="AT1"/>
    </row>
    <row r="2" spans="1:46" s="10" customFormat="1" ht="21" customHeight="1" x14ac:dyDescent="0.25">
      <c r="A2" s="8" t="s">
        <v>34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7"/>
      <c r="P2" s="7"/>
      <c r="Q2" s="7"/>
      <c r="R2" s="7"/>
      <c r="S2" s="7"/>
      <c r="AT2" s="9" t="s">
        <v>35</v>
      </c>
    </row>
    <row r="3" spans="1:46" ht="16.5" customHeight="1" x14ac:dyDescent="0.25">
      <c r="A3" s="12" t="s">
        <v>0</v>
      </c>
      <c r="B3" s="12" t="s">
        <v>1</v>
      </c>
      <c r="C3" s="12"/>
      <c r="D3" s="12"/>
      <c r="E3" s="12"/>
      <c r="F3" s="12"/>
      <c r="G3" s="12"/>
      <c r="H3" s="13" t="s">
        <v>2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5"/>
      <c r="W3" s="13" t="s">
        <v>3</v>
      </c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5"/>
      <c r="AO3" s="12" t="s">
        <v>4</v>
      </c>
      <c r="AP3" s="12"/>
      <c r="AQ3" s="12"/>
      <c r="AR3" s="12"/>
      <c r="AS3" s="12"/>
      <c r="AT3" s="12"/>
    </row>
    <row r="4" spans="1:46" ht="14.25" customHeight="1" x14ac:dyDescent="0.25">
      <c r="A4" s="12"/>
      <c r="B4" s="12" t="s">
        <v>5</v>
      </c>
      <c r="C4" s="12" t="s">
        <v>6</v>
      </c>
      <c r="D4" s="12"/>
      <c r="E4" s="12"/>
      <c r="F4" s="12"/>
      <c r="G4" s="12"/>
      <c r="H4" s="12" t="s">
        <v>7</v>
      </c>
      <c r="I4" s="12"/>
      <c r="J4" s="12"/>
      <c r="K4" s="12"/>
      <c r="L4" s="12"/>
      <c r="M4" s="12"/>
      <c r="N4" s="12" t="s">
        <v>8</v>
      </c>
      <c r="O4" s="12"/>
      <c r="P4" s="12"/>
      <c r="Q4" s="12"/>
      <c r="R4" s="12"/>
      <c r="S4" s="12"/>
      <c r="T4" s="12" t="s">
        <v>9</v>
      </c>
      <c r="U4" s="12" t="s">
        <v>10</v>
      </c>
      <c r="V4" s="12" t="s">
        <v>11</v>
      </c>
      <c r="W4" s="12" t="s">
        <v>12</v>
      </c>
      <c r="X4" s="12"/>
      <c r="Y4" s="12"/>
      <c r="Z4" s="12"/>
      <c r="AA4" s="12" t="s">
        <v>13</v>
      </c>
      <c r="AB4" s="12"/>
      <c r="AC4" s="12"/>
      <c r="AD4" s="12"/>
      <c r="AE4" s="12"/>
      <c r="AF4" s="12"/>
      <c r="AG4" s="12" t="s">
        <v>14</v>
      </c>
      <c r="AH4" s="12"/>
      <c r="AI4" s="12"/>
      <c r="AJ4" s="12"/>
      <c r="AK4" s="12"/>
      <c r="AL4" s="12"/>
      <c r="AM4" s="12" t="s">
        <v>15</v>
      </c>
      <c r="AN4" s="12" t="s">
        <v>16</v>
      </c>
      <c r="AO4" s="16" t="s">
        <v>5</v>
      </c>
      <c r="AP4" s="19" t="s">
        <v>6</v>
      </c>
      <c r="AQ4" s="19"/>
      <c r="AR4" s="19"/>
      <c r="AS4" s="19"/>
      <c r="AT4" s="20"/>
    </row>
    <row r="5" spans="1:46" ht="20.25" customHeight="1" x14ac:dyDescent="0.25">
      <c r="A5" s="12"/>
      <c r="B5" s="12"/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5</v>
      </c>
      <c r="I5" s="12" t="s">
        <v>22</v>
      </c>
      <c r="J5" s="12"/>
      <c r="K5" s="12"/>
      <c r="L5" s="12"/>
      <c r="M5" s="12"/>
      <c r="N5" s="12" t="s">
        <v>5</v>
      </c>
      <c r="O5" s="12" t="s">
        <v>22</v>
      </c>
      <c r="P5" s="12"/>
      <c r="Q5" s="12"/>
      <c r="R5" s="12"/>
      <c r="S5" s="12"/>
      <c r="T5" s="12"/>
      <c r="U5" s="12"/>
      <c r="V5" s="12"/>
      <c r="W5" s="21" t="s">
        <v>23</v>
      </c>
      <c r="X5" s="12" t="s">
        <v>24</v>
      </c>
      <c r="Y5" s="24" t="s">
        <v>25</v>
      </c>
      <c r="Z5" s="12" t="s">
        <v>26</v>
      </c>
      <c r="AA5" s="16" t="s">
        <v>5</v>
      </c>
      <c r="AB5" s="12" t="s">
        <v>22</v>
      </c>
      <c r="AC5" s="12"/>
      <c r="AD5" s="12"/>
      <c r="AE5" s="12"/>
      <c r="AF5" s="12"/>
      <c r="AG5" s="12" t="s">
        <v>5</v>
      </c>
      <c r="AH5" s="12" t="s">
        <v>22</v>
      </c>
      <c r="AI5" s="12"/>
      <c r="AJ5" s="12"/>
      <c r="AK5" s="12"/>
      <c r="AL5" s="12"/>
      <c r="AM5" s="12"/>
      <c r="AN5" s="12"/>
      <c r="AO5" s="17"/>
      <c r="AP5" s="15" t="s">
        <v>17</v>
      </c>
      <c r="AQ5" s="16" t="s">
        <v>18</v>
      </c>
      <c r="AR5" s="12" t="s">
        <v>19</v>
      </c>
      <c r="AS5" s="16" t="s">
        <v>20</v>
      </c>
      <c r="AT5" s="12" t="s">
        <v>21</v>
      </c>
    </row>
    <row r="6" spans="1:46" ht="14.25" customHeight="1" x14ac:dyDescent="0.25">
      <c r="A6" s="12"/>
      <c r="B6" s="12"/>
      <c r="C6" s="12"/>
      <c r="D6" s="12"/>
      <c r="E6" s="12"/>
      <c r="F6" s="12"/>
      <c r="G6" s="12"/>
      <c r="H6" s="12"/>
      <c r="I6" s="12" t="s">
        <v>27</v>
      </c>
      <c r="J6" s="12" t="s">
        <v>28</v>
      </c>
      <c r="K6" s="12" t="s">
        <v>29</v>
      </c>
      <c r="L6" s="12" t="s">
        <v>30</v>
      </c>
      <c r="M6" s="12" t="s">
        <v>31</v>
      </c>
      <c r="N6" s="12"/>
      <c r="O6" s="12" t="s">
        <v>27</v>
      </c>
      <c r="P6" s="12" t="s">
        <v>28</v>
      </c>
      <c r="Q6" s="12" t="s">
        <v>32</v>
      </c>
      <c r="R6" s="12" t="s">
        <v>30</v>
      </c>
      <c r="S6" s="12" t="s">
        <v>31</v>
      </c>
      <c r="T6" s="12"/>
      <c r="U6" s="12"/>
      <c r="V6" s="12"/>
      <c r="W6" s="22"/>
      <c r="X6" s="12"/>
      <c r="Y6" s="19"/>
      <c r="Z6" s="12"/>
      <c r="AA6" s="17"/>
      <c r="AB6" s="16" t="s">
        <v>27</v>
      </c>
      <c r="AC6" s="16" t="s">
        <v>28</v>
      </c>
      <c r="AD6" s="16" t="s">
        <v>32</v>
      </c>
      <c r="AE6" s="16" t="s">
        <v>30</v>
      </c>
      <c r="AF6" s="16" t="s">
        <v>31</v>
      </c>
      <c r="AG6" s="12"/>
      <c r="AH6" s="12" t="s">
        <v>27</v>
      </c>
      <c r="AI6" s="12" t="s">
        <v>28</v>
      </c>
      <c r="AJ6" s="12" t="s">
        <v>32</v>
      </c>
      <c r="AK6" s="12" t="s">
        <v>30</v>
      </c>
      <c r="AL6" s="12" t="s">
        <v>31</v>
      </c>
      <c r="AM6" s="12"/>
      <c r="AN6" s="12"/>
      <c r="AO6" s="17"/>
      <c r="AP6" s="15"/>
      <c r="AQ6" s="17"/>
      <c r="AR6" s="12"/>
      <c r="AS6" s="17"/>
      <c r="AT6" s="12"/>
    </row>
    <row r="7" spans="1:46" ht="14.2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22"/>
      <c r="X7" s="12"/>
      <c r="Y7" s="19"/>
      <c r="Z7" s="12"/>
      <c r="AA7" s="17"/>
      <c r="AB7" s="17"/>
      <c r="AC7" s="17"/>
      <c r="AD7" s="17"/>
      <c r="AE7" s="17"/>
      <c r="AF7" s="17"/>
      <c r="AG7" s="12"/>
      <c r="AH7" s="12"/>
      <c r="AI7" s="12"/>
      <c r="AJ7" s="12"/>
      <c r="AK7" s="12"/>
      <c r="AL7" s="12"/>
      <c r="AM7" s="12"/>
      <c r="AN7" s="12"/>
      <c r="AO7" s="17"/>
      <c r="AP7" s="15"/>
      <c r="AQ7" s="17"/>
      <c r="AR7" s="12"/>
      <c r="AS7" s="17"/>
      <c r="AT7" s="12"/>
    </row>
    <row r="8" spans="1:46" ht="69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23"/>
      <c r="X8" s="12"/>
      <c r="Y8" s="25"/>
      <c r="Z8" s="12"/>
      <c r="AA8" s="18"/>
      <c r="AB8" s="18"/>
      <c r="AC8" s="18"/>
      <c r="AD8" s="18"/>
      <c r="AE8" s="18"/>
      <c r="AF8" s="18"/>
      <c r="AG8" s="12"/>
      <c r="AH8" s="12"/>
      <c r="AI8" s="12"/>
      <c r="AJ8" s="12"/>
      <c r="AK8" s="12"/>
      <c r="AL8" s="12"/>
      <c r="AM8" s="12"/>
      <c r="AN8" s="12"/>
      <c r="AO8" s="18"/>
      <c r="AP8" s="15"/>
      <c r="AQ8" s="18"/>
      <c r="AR8" s="12"/>
      <c r="AS8" s="18"/>
      <c r="AT8" s="12"/>
    </row>
    <row r="9" spans="1:46" ht="14.25" customHeight="1" x14ac:dyDescent="0.25">
      <c r="A9" s="26">
        <v>1</v>
      </c>
      <c r="B9" s="26">
        <v>2</v>
      </c>
      <c r="C9" s="26">
        <v>3</v>
      </c>
      <c r="D9" s="26">
        <v>4</v>
      </c>
      <c r="E9" s="26">
        <v>5</v>
      </c>
      <c r="F9" s="26">
        <v>6</v>
      </c>
      <c r="G9" s="26">
        <v>7</v>
      </c>
      <c r="H9" s="26">
        <v>8</v>
      </c>
      <c r="I9" s="26">
        <v>9</v>
      </c>
      <c r="J9" s="26">
        <v>10</v>
      </c>
      <c r="K9" s="26">
        <v>11</v>
      </c>
      <c r="L9" s="26">
        <v>12</v>
      </c>
      <c r="M9" s="26">
        <v>13</v>
      </c>
      <c r="N9" s="26">
        <v>14</v>
      </c>
      <c r="O9" s="26">
        <v>15</v>
      </c>
      <c r="P9" s="26">
        <v>16</v>
      </c>
      <c r="Q9" s="26">
        <v>17</v>
      </c>
      <c r="R9" s="26">
        <v>18</v>
      </c>
      <c r="S9" s="26">
        <v>19</v>
      </c>
      <c r="T9" s="26">
        <v>20</v>
      </c>
      <c r="U9" s="26">
        <v>21</v>
      </c>
      <c r="V9" s="26">
        <v>22</v>
      </c>
      <c r="W9" s="26">
        <v>23</v>
      </c>
      <c r="X9" s="26">
        <v>24</v>
      </c>
      <c r="Y9" s="26">
        <v>25</v>
      </c>
      <c r="Z9" s="26">
        <v>26</v>
      </c>
      <c r="AA9" s="26">
        <v>27</v>
      </c>
      <c r="AB9" s="26">
        <v>28</v>
      </c>
      <c r="AC9" s="26">
        <v>29</v>
      </c>
      <c r="AD9" s="26">
        <v>30</v>
      </c>
      <c r="AE9" s="26">
        <v>31</v>
      </c>
      <c r="AF9" s="26">
        <v>32</v>
      </c>
      <c r="AG9" s="26">
        <v>33</v>
      </c>
      <c r="AH9" s="26">
        <v>34</v>
      </c>
      <c r="AI9" s="26">
        <v>35</v>
      </c>
      <c r="AJ9" s="26">
        <v>36</v>
      </c>
      <c r="AK9" s="26">
        <v>37</v>
      </c>
      <c r="AL9" s="26">
        <v>38</v>
      </c>
      <c r="AM9" s="26">
        <v>39</v>
      </c>
      <c r="AN9" s="26">
        <v>40</v>
      </c>
      <c r="AO9" s="26">
        <v>41</v>
      </c>
      <c r="AP9" s="26">
        <v>42</v>
      </c>
      <c r="AQ9" s="26">
        <v>43</v>
      </c>
      <c r="AR9" s="26">
        <v>44</v>
      </c>
      <c r="AS9" s="26">
        <v>45</v>
      </c>
      <c r="AT9" s="26">
        <v>46</v>
      </c>
    </row>
    <row r="10" spans="1:46" ht="15.75" x14ac:dyDescent="0.25">
      <c r="A10" s="27" t="str">
        <f>[1]Страница1!A5</f>
        <v>АО "НПФ "БУДУЩЕЕ"</v>
      </c>
      <c r="B10" s="28">
        <f>([1]Страница1!C5)/1000</f>
        <v>268332536.04017001</v>
      </c>
      <c r="C10" s="28">
        <f>([1]Страница1!F5)/1000</f>
        <v>262046530.01971</v>
      </c>
      <c r="D10" s="28">
        <f>([1]Страница1!I5)/1000</f>
        <v>1268384.79945</v>
      </c>
      <c r="E10" s="28">
        <f>([1]Страница1!L5)/1000</f>
        <v>207975.60668</v>
      </c>
      <c r="F10" s="28">
        <f>([1]Страница1!O5)/1000</f>
        <v>1283160.0938499998</v>
      </c>
      <c r="G10" s="28">
        <f>([1]Страница1!R5)/1000</f>
        <v>3526485.5204799999</v>
      </c>
      <c r="H10" s="28">
        <f>([1]Страница1!AE5)/1000</f>
        <v>273259.42497000005</v>
      </c>
      <c r="I10" s="28">
        <f>([2]Страница1!B5)/1000</f>
        <v>44244.736389999998</v>
      </c>
      <c r="J10" s="28">
        <f>([2]Страница1!D5)/1000</f>
        <v>113336.58351000001</v>
      </c>
      <c r="K10" s="28">
        <f>([2]Страница1!F5)/1000</f>
        <v>0</v>
      </c>
      <c r="L10" s="28">
        <f>([2]Страница1!C5)/1000</f>
        <v>104164.10519</v>
      </c>
      <c r="M10" s="28">
        <f>([2]Страница1!E5)/1000</f>
        <v>11513.999880000001</v>
      </c>
      <c r="N10" s="28">
        <f>([1]Страница1!AK5)/1000</f>
        <v>2020.79944</v>
      </c>
      <c r="O10" s="28">
        <f>([2]Страница1!G5)/1000</f>
        <v>1989.18813</v>
      </c>
      <c r="P10" s="28">
        <f>([2]Страница1!I5)/1000</f>
        <v>15.93155</v>
      </c>
      <c r="Q10" s="28">
        <f>([2]Страница1!K5)/1000</f>
        <v>0</v>
      </c>
      <c r="R10" s="28">
        <f>([2]Страница1!H5)/1000</f>
        <v>15.67976</v>
      </c>
      <c r="S10" s="28">
        <f>([2]Страница1!J5)/1000</f>
        <v>0</v>
      </c>
      <c r="T10" s="28">
        <f>([1]Страница1!AN5)/1000</f>
        <v>3662695.1485799998</v>
      </c>
      <c r="U10" s="28">
        <f>([1]Страница1!AQ5)/1000</f>
        <v>0</v>
      </c>
      <c r="V10" s="28">
        <f>([1]Страница1!AW5+[1]Страница1!AT5)/1000</f>
        <v>395510.14241000003</v>
      </c>
      <c r="W10" s="28">
        <f>([1]Страница1!BO5)/1000</f>
        <v>48005.967830000001</v>
      </c>
      <c r="X10" s="28">
        <f>([1]Страница1!BR5)/1000</f>
        <v>31195.49973</v>
      </c>
      <c r="Y10" s="28">
        <f>([1]Страница1!BU5)/1000</f>
        <v>1341923.35968</v>
      </c>
      <c r="Z10" s="28">
        <f>([1]Страница1!BX5)/1000</f>
        <v>641153.49273000006</v>
      </c>
      <c r="AA10" s="28">
        <f>([1]Страница1!CJ5+[1]Страница1!CA5+[1]Страница1!CD5)/1000</f>
        <v>1059382.2960399999</v>
      </c>
      <c r="AB10" s="28">
        <f>([2]Страница1!L5)/1000</f>
        <v>978997.39208999998</v>
      </c>
      <c r="AC10" s="28">
        <f>([2]Страница1!N5)/1000</f>
        <v>41677.818249999997</v>
      </c>
      <c r="AD10" s="28">
        <f>([2]Страница1!P5)/1000</f>
        <v>0</v>
      </c>
      <c r="AE10" s="28">
        <f>([2]Страница1!M5)/1000</f>
        <v>37900.51036</v>
      </c>
      <c r="AF10" s="28">
        <f>([2]Страница1!O5)/1000</f>
        <v>806.57533999999998</v>
      </c>
      <c r="AG10" s="28">
        <f>([1]Страница1!CM5)/1000</f>
        <v>1213131.4644200001</v>
      </c>
      <c r="AH10" s="28">
        <f>([2]Страница1!Q5)/1000</f>
        <v>1177708.6274699999</v>
      </c>
      <c r="AI10" s="28">
        <f>([2]Страница1!S5)/1000</f>
        <v>18968.462930000002</v>
      </c>
      <c r="AJ10" s="28">
        <f>([2]Страница1!U5)/1000</f>
        <v>18.097000000000001</v>
      </c>
      <c r="AK10" s="28">
        <f>([2]Страница1!R5)/1000</f>
        <v>16432.46125</v>
      </c>
      <c r="AL10" s="28">
        <f>([2]Страница1!T5)/1000</f>
        <v>3.8157700000000001</v>
      </c>
      <c r="AM10" s="28">
        <f>(([3]Страница1!$B$4/1000)/1000)*1000</f>
        <v>2454788.7922199997</v>
      </c>
      <c r="AN10" s="28">
        <f>([1]Страница1!CP5)/1000</f>
        <v>0</v>
      </c>
      <c r="AO10" s="28">
        <f>([1]Страница1!B5)/1000</f>
        <v>268331229.47514001</v>
      </c>
      <c r="AP10" s="28">
        <f>([1]Страница1!E5)/1000</f>
        <v>263031632.30654001</v>
      </c>
      <c r="AQ10" s="28">
        <f>([1]Страница1!H5)/1000</f>
        <v>1287450.4608199999</v>
      </c>
      <c r="AR10" s="28">
        <f>([1]Страница1!K5)/1000</f>
        <v>220346.48818000001</v>
      </c>
      <c r="AS10" s="28">
        <f>([1]Страница1!N5)/1000</f>
        <v>810415.07024999999</v>
      </c>
      <c r="AT10" s="28">
        <f>([1]Страница1!Q5)/1000</f>
        <v>2981385.1493500001</v>
      </c>
    </row>
    <row r="11" spans="1:46" ht="15.75" x14ac:dyDescent="0.25">
      <c r="A11" s="27" t="str">
        <f>[1]Страница1!A6</f>
        <v>АО «МНПФ «АКВИЛОН»</v>
      </c>
      <c r="B11" s="28">
        <f>([1]Страница1!C6)/1000</f>
        <v>1102019.02611</v>
      </c>
      <c r="C11" s="28">
        <f>([1]Страница1!F6)/1000</f>
        <v>1026906.5130800001</v>
      </c>
      <c r="D11" s="28">
        <f>([1]Страница1!I6)/1000</f>
        <v>2623.3319200000001</v>
      </c>
      <c r="E11" s="28">
        <f>([1]Страница1!L6)/1000</f>
        <v>295.34192999999999</v>
      </c>
      <c r="F11" s="28">
        <f>([1]Страница1!O6)/1000</f>
        <v>5904.0879199999999</v>
      </c>
      <c r="G11" s="28">
        <f>([1]Страница1!R6)/1000</f>
        <v>66289.751260000005</v>
      </c>
      <c r="H11" s="28">
        <f>([1]Страница1!AE6)/1000</f>
        <v>1745.8928500000002</v>
      </c>
      <c r="I11" s="28">
        <f>([2]Страница1!B6)/1000</f>
        <v>772.95256000000006</v>
      </c>
      <c r="J11" s="28">
        <f>([2]Страница1!D6)/1000</f>
        <v>485.81855000000002</v>
      </c>
      <c r="K11" s="28">
        <f>([2]Страница1!F6)/1000</f>
        <v>0</v>
      </c>
      <c r="L11" s="28">
        <f>([2]Страница1!C6)/1000</f>
        <v>487.12173999999999</v>
      </c>
      <c r="M11" s="28">
        <f>([2]Страница1!E6)/1000</f>
        <v>0</v>
      </c>
      <c r="N11" s="28">
        <f>([1]Страница1!AK6)/1000</f>
        <v>233.99998000000002</v>
      </c>
      <c r="O11" s="28">
        <f>([2]Страница1!G6)/1000</f>
        <v>233.99998000000002</v>
      </c>
      <c r="P11" s="28">
        <f>([2]Страница1!I6)/1000</f>
        <v>0</v>
      </c>
      <c r="Q11" s="28">
        <f>([2]Страница1!K6)/1000</f>
        <v>0</v>
      </c>
      <c r="R11" s="28">
        <f>([2]Страница1!H6)/1000</f>
        <v>0</v>
      </c>
      <c r="S11" s="28">
        <f>([2]Страница1!J6)/1000</f>
        <v>0</v>
      </c>
      <c r="T11" s="28">
        <f>([1]Страница1!AN6)/1000</f>
        <v>27437.653469999997</v>
      </c>
      <c r="U11" s="28">
        <f>([1]Страница1!AQ6)/1000</f>
        <v>139.10642999999999</v>
      </c>
      <c r="V11" s="28">
        <f>([1]Страница1!AW6+[1]Страница1!AT6)/1000</f>
        <v>28.860490000000002</v>
      </c>
      <c r="W11" s="28">
        <f>([1]Страница1!BO6)/1000</f>
        <v>162.12551000000002</v>
      </c>
      <c r="X11" s="28">
        <f>([1]Страница1!BR6)/1000</f>
        <v>34.999600000000001</v>
      </c>
      <c r="Y11" s="28">
        <f>([1]Страница1!BU6)/1000</f>
        <v>4810.3239599999997</v>
      </c>
      <c r="Z11" s="28">
        <f>([1]Страница1!BX6)/1000</f>
        <v>5054.2097199999998</v>
      </c>
      <c r="AA11" s="28">
        <f>([1]Страница1!CJ6+[1]Страница1!CA6+[1]Страница1!CD6)/1000</f>
        <v>1933.2196000000001</v>
      </c>
      <c r="AB11" s="28">
        <f>([2]Страница1!L6)/1000</f>
        <v>1865.60006</v>
      </c>
      <c r="AC11" s="28">
        <f>([2]Страница1!N6)/1000</f>
        <v>34.379690000000004</v>
      </c>
      <c r="AD11" s="28">
        <f>([2]Страница1!P6)/1000</f>
        <v>0</v>
      </c>
      <c r="AE11" s="28">
        <f>([2]Страница1!M6)/1000</f>
        <v>33.239849999999997</v>
      </c>
      <c r="AF11" s="28">
        <f>([2]Страница1!O6)/1000</f>
        <v>0</v>
      </c>
      <c r="AG11" s="28">
        <f>([1]Страница1!CM6)/1000</f>
        <v>2355.4417200000003</v>
      </c>
      <c r="AH11" s="28">
        <f>([2]Страница1!Q6)/1000</f>
        <v>2326.5812299999998</v>
      </c>
      <c r="AI11" s="28">
        <f>([2]Страница1!S6)/1000</f>
        <v>0</v>
      </c>
      <c r="AJ11" s="28">
        <f>([2]Страница1!U6)/1000</f>
        <v>0</v>
      </c>
      <c r="AK11" s="28">
        <f>([2]Страница1!R6)/1000</f>
        <v>0</v>
      </c>
      <c r="AL11" s="28">
        <f>([2]Страница1!T6)/1000</f>
        <v>0</v>
      </c>
      <c r="AM11" s="28">
        <f>(([3]Страница1!$B$6/1000)/1000)*1000</f>
        <v>8361.2646700000005</v>
      </c>
      <c r="AN11" s="28">
        <f>([1]Страница1!CP6)/1000</f>
        <v>11078.299789999999</v>
      </c>
      <c r="AO11" s="28">
        <f>([1]Страница1!B6)/1000</f>
        <v>1106175.91943</v>
      </c>
      <c r="AP11" s="28">
        <f>([1]Страница1!E6)/1000</f>
        <v>1025618.13804</v>
      </c>
      <c r="AQ11" s="28">
        <f>([1]Страница1!H6)/1000</f>
        <v>4677.9850099999994</v>
      </c>
      <c r="AR11" s="28">
        <f>([1]Страница1!K6)/1000</f>
        <v>267.53733</v>
      </c>
      <c r="AS11" s="28">
        <f>([1]Страница1!N6)/1000</f>
        <v>6458.3798299999999</v>
      </c>
      <c r="AT11" s="28">
        <f>([1]Страница1!Q6)/1000</f>
        <v>69153.879220000003</v>
      </c>
    </row>
    <row r="12" spans="1:46" ht="15.75" x14ac:dyDescent="0.25">
      <c r="A12" s="27" t="str">
        <f>[1]Страница1!A7</f>
        <v>АО «Национальный НПФ»</v>
      </c>
      <c r="B12" s="28">
        <f>([1]Страница1!C7)/1000</f>
        <v>24805388.632750001</v>
      </c>
      <c r="C12" s="28">
        <f>([1]Страница1!F7)/1000</f>
        <v>23477959.134490002</v>
      </c>
      <c r="D12" s="28">
        <f>([1]Страница1!I7)/1000</f>
        <v>78981.352610000002</v>
      </c>
      <c r="E12" s="28">
        <f>([1]Страница1!L7)/1000</f>
        <v>61487.878490000003</v>
      </c>
      <c r="F12" s="28">
        <f>([1]Страница1!O7)/1000</f>
        <v>61595.376389999998</v>
      </c>
      <c r="G12" s="28">
        <f>([1]Страница1!R7)/1000</f>
        <v>1125364.8907699999</v>
      </c>
      <c r="H12" s="28">
        <f>([1]Страница1!AE7)/1000</f>
        <v>200630.02844999998</v>
      </c>
      <c r="I12" s="28">
        <f>([2]Страница1!B7)/1000</f>
        <v>148258.84913999998</v>
      </c>
      <c r="J12" s="28">
        <f>([2]Страница1!D7)/1000</f>
        <v>28884.83196</v>
      </c>
      <c r="K12" s="28">
        <f>([2]Страница1!F7)/1000</f>
        <v>0</v>
      </c>
      <c r="L12" s="28">
        <f>([2]Страница1!C7)/1000</f>
        <v>23368.461789999998</v>
      </c>
      <c r="M12" s="28">
        <f>([2]Страница1!E7)/1000</f>
        <v>117.88556</v>
      </c>
      <c r="N12" s="28">
        <f>([1]Страница1!AK7)/1000</f>
        <v>588010.78366999992</v>
      </c>
      <c r="O12" s="28">
        <f>([2]Страница1!G7)/1000</f>
        <v>572009.90830000001</v>
      </c>
      <c r="P12" s="28">
        <f>([2]Страница1!I7)/1000</f>
        <v>8424.8776199999993</v>
      </c>
      <c r="Q12" s="28">
        <f>([2]Страница1!K7)/1000</f>
        <v>0</v>
      </c>
      <c r="R12" s="28">
        <f>([2]Страница1!H7)/1000</f>
        <v>7575.9975800000002</v>
      </c>
      <c r="S12" s="28">
        <f>([2]Страница1!J7)/1000</f>
        <v>1.7000000000000001E-4</v>
      </c>
      <c r="T12" s="28">
        <f>([1]Страница1!AN7)/1000</f>
        <v>350036.20075999998</v>
      </c>
      <c r="U12" s="28">
        <f>([1]Страница1!AQ7)/1000</f>
        <v>1.1232899999999999</v>
      </c>
      <c r="V12" s="28">
        <f>([1]Страница1!AW7+[1]Страница1!AT7)/1000</f>
        <v>3337.95327</v>
      </c>
      <c r="W12" s="28">
        <f>([1]Страница1!BO7)/1000</f>
        <v>3673.1531500000001</v>
      </c>
      <c r="X12" s="28">
        <f>([1]Страница1!BR7)/1000</f>
        <v>9106.1195399999997</v>
      </c>
      <c r="Y12" s="28">
        <f>([1]Страница1!BU7)/1000</f>
        <v>254813.73989</v>
      </c>
      <c r="Z12" s="28">
        <f>([1]Страница1!BX7)/1000</f>
        <v>70607.759909999993</v>
      </c>
      <c r="AA12" s="28">
        <f>([1]Страница1!CJ7+[1]Страница1!CA7+[1]Страница1!CD7)/1000</f>
        <v>16823.746059999998</v>
      </c>
      <c r="AB12" s="28">
        <f>([2]Страница1!L7)/1000</f>
        <v>15159.365029999999</v>
      </c>
      <c r="AC12" s="28">
        <f>([2]Страница1!N7)/1000</f>
        <v>849.07024999999999</v>
      </c>
      <c r="AD12" s="28">
        <f>([2]Страница1!P7)/1000</f>
        <v>0</v>
      </c>
      <c r="AE12" s="28">
        <f>([2]Страница1!M7)/1000</f>
        <v>815.31078000000002</v>
      </c>
      <c r="AF12" s="28">
        <f>([2]Страница1!O7)/1000</f>
        <v>0</v>
      </c>
      <c r="AG12" s="28">
        <f>([1]Страница1!CM7)/1000</f>
        <v>48704.174119999996</v>
      </c>
      <c r="AH12" s="28">
        <f>([2]Страница1!Q7)/1000</f>
        <v>43986.062079999996</v>
      </c>
      <c r="AI12" s="28">
        <f>([2]Страница1!S7)/1000</f>
        <v>2452.8286000000003</v>
      </c>
      <c r="AJ12" s="28">
        <f>([2]Страница1!U7)/1000</f>
        <v>0</v>
      </c>
      <c r="AK12" s="28">
        <f>([2]Страница1!R7)/1000</f>
        <v>2258.6002200000003</v>
      </c>
      <c r="AL12" s="28">
        <f>([2]Страница1!T7)/1000</f>
        <v>6.6832200000000004</v>
      </c>
      <c r="AM12" s="28">
        <f>(([3]Страница1!$B$7/1000)/1000)*1000</f>
        <v>193936.28346000001</v>
      </c>
      <c r="AN12" s="28">
        <f>([1]Страница1!CP7)/1000</f>
        <v>66520.125100000005</v>
      </c>
      <c r="AO12" s="28">
        <f>([1]Страница1!B7)/1000</f>
        <v>25477155.90442</v>
      </c>
      <c r="AP12" s="28">
        <f>([1]Страница1!E7)/1000</f>
        <v>24092811.623799998</v>
      </c>
      <c r="AQ12" s="28">
        <f>([1]Страница1!H7)/1000</f>
        <v>86491.561520000003</v>
      </c>
      <c r="AR12" s="28">
        <f>([1]Страница1!K7)/1000</f>
        <v>65699.707720000006</v>
      </c>
      <c r="AS12" s="28">
        <f>([1]Страница1!N7)/1000</f>
        <v>62868.616170000001</v>
      </c>
      <c r="AT12" s="28">
        <f>([1]Страница1!Q7)/1000</f>
        <v>1169284.39521</v>
      </c>
    </row>
    <row r="13" spans="1:46" ht="15.75" x14ac:dyDescent="0.25">
      <c r="A13" s="27" t="str">
        <f>[1]Страница1!A8</f>
        <v>АО «НПФ «Алмазная осень»</v>
      </c>
      <c r="B13" s="28">
        <f>([1]Страница1!C8)/1000</f>
        <v>4140922.2482800004</v>
      </c>
      <c r="C13" s="28">
        <f>([1]Страница1!F8)/1000</f>
        <v>3822122.4987399997</v>
      </c>
      <c r="D13" s="28">
        <f>([1]Страница1!I8)/1000</f>
        <v>115064.47586000001</v>
      </c>
      <c r="E13" s="28">
        <f>([1]Страница1!L8)/1000</f>
        <v>10683.19318</v>
      </c>
      <c r="F13" s="28">
        <f>([1]Страница1!O8)/1000</f>
        <v>10611.18814</v>
      </c>
      <c r="G13" s="28">
        <f>([1]Страница1!R8)/1000</f>
        <v>142722.4172</v>
      </c>
      <c r="H13" s="28">
        <f>([1]Страница1!AE8)/1000</f>
        <v>24597.485339999999</v>
      </c>
      <c r="I13" s="28">
        <f>([2]Страница1!B8)/1000</f>
        <v>14376.384239999999</v>
      </c>
      <c r="J13" s="28">
        <f>([2]Страница1!D8)/1000</f>
        <v>5533.1880599999995</v>
      </c>
      <c r="K13" s="28">
        <f>([2]Страница1!F8)/1000</f>
        <v>0</v>
      </c>
      <c r="L13" s="28">
        <f>([2]Страница1!C8)/1000</f>
        <v>4672.0594800000008</v>
      </c>
      <c r="M13" s="28">
        <f>([2]Страница1!E8)/1000</f>
        <v>15.85356</v>
      </c>
      <c r="N13" s="28">
        <f>([1]Страница1!AK8)/1000</f>
        <v>24587.88465</v>
      </c>
      <c r="O13" s="28">
        <f>([2]Страница1!G8)/1000</f>
        <v>23957.32718</v>
      </c>
      <c r="P13" s="28">
        <f>([2]Страница1!I8)/1000</f>
        <v>330.34376000000003</v>
      </c>
      <c r="Q13" s="28">
        <f>([2]Страница1!K8)/1000</f>
        <v>0</v>
      </c>
      <c r="R13" s="28">
        <f>([2]Страница1!H8)/1000</f>
        <v>300.21371000000005</v>
      </c>
      <c r="S13" s="28">
        <f>([2]Страница1!J8)/1000</f>
        <v>0</v>
      </c>
      <c r="T13" s="28">
        <f>([1]Страница1!AN8)/1000</f>
        <v>55230.610159999997</v>
      </c>
      <c r="U13" s="28">
        <f>([1]Страница1!AQ8)/1000</f>
        <v>0</v>
      </c>
      <c r="V13" s="28">
        <f>([1]Страница1!AW8+[1]Страница1!AT8)/1000</f>
        <v>0</v>
      </c>
      <c r="W13" s="28">
        <f>([1]Страница1!BO8)/1000</f>
        <v>4850.7941100000007</v>
      </c>
      <c r="X13" s="28">
        <f>([1]Страница1!BR8)/1000</f>
        <v>1521.5070600000001</v>
      </c>
      <c r="Y13" s="28">
        <f>([1]Страница1!BU8)/1000</f>
        <v>129321.48733</v>
      </c>
      <c r="Z13" s="28">
        <f>([1]Страница1!BX8)/1000</f>
        <v>15469.45715</v>
      </c>
      <c r="AA13" s="28">
        <f>([1]Страница1!CJ8+[1]Страница1!CA8+[1]Страница1!CD8)/1000</f>
        <v>7427.5304500000002</v>
      </c>
      <c r="AB13" s="28">
        <f>([2]Страница1!L8)/1000</f>
        <v>5913.8979800000006</v>
      </c>
      <c r="AC13" s="28">
        <f>([2]Страница1!N8)/1000</f>
        <v>753.63957999999991</v>
      </c>
      <c r="AD13" s="28">
        <f>([2]Страница1!P8)/1000</f>
        <v>0</v>
      </c>
      <c r="AE13" s="28">
        <f>([2]Страница1!M8)/1000</f>
        <v>722.94580000000008</v>
      </c>
      <c r="AF13" s="28">
        <f>([2]Страница1!O8)/1000</f>
        <v>37.047089999999997</v>
      </c>
      <c r="AG13" s="28">
        <f>([1]Страница1!CM8)/1000</f>
        <v>2201.3949700000003</v>
      </c>
      <c r="AH13" s="28">
        <f>([2]Страница1!Q8)/1000</f>
        <v>2194.78179</v>
      </c>
      <c r="AI13" s="28">
        <f>([2]Страница1!S8)/1000</f>
        <v>3.3169599999999999</v>
      </c>
      <c r="AJ13" s="28">
        <f>([2]Страница1!U8)/1000</f>
        <v>0</v>
      </c>
      <c r="AK13" s="28">
        <f>([2]Страница1!R8)/1000</f>
        <v>3.2962199999999999</v>
      </c>
      <c r="AL13" s="28">
        <f>([2]Страница1!T8)/1000</f>
        <v>0</v>
      </c>
      <c r="AM13" s="28">
        <f>(([3]Страница1!$B$9/1000)/1000)*1000</f>
        <v>30215.386850000003</v>
      </c>
      <c r="AN13" s="28">
        <f>([1]Страница1!CP8)/1000</f>
        <v>39211.021500000003</v>
      </c>
      <c r="AO13" s="28">
        <f>([1]Страница1!B8)/1000</f>
        <v>4045335.0358600002</v>
      </c>
      <c r="AP13" s="28">
        <f>([1]Страница1!E8)/1000</f>
        <v>3741265.53681</v>
      </c>
      <c r="AQ13" s="28">
        <f>([1]Страница1!H8)/1000</f>
        <v>129283.64438</v>
      </c>
      <c r="AR13" s="28">
        <f>([1]Страница1!K8)/1000</f>
        <v>12507.6584</v>
      </c>
      <c r="AS13" s="28">
        <f>([1]Страница1!N8)/1000</f>
        <v>10019.993619999999</v>
      </c>
      <c r="AT13" s="28">
        <f>([1]Страница1!Q8)/1000</f>
        <v>144467.57811999999</v>
      </c>
    </row>
    <row r="14" spans="1:46" ht="15.75" x14ac:dyDescent="0.25">
      <c r="A14" s="27" t="str">
        <f>[1]Страница1!A9</f>
        <v>АО «НПФ «Волга-Капитал»</v>
      </c>
      <c r="B14" s="28">
        <f>([1]Страница1!C9)/1000</f>
        <v>5102350.24003</v>
      </c>
      <c r="C14" s="28">
        <f>([1]Страница1!F9)/1000</f>
        <v>4872111.0231099995</v>
      </c>
      <c r="D14" s="28">
        <f>([1]Страница1!I9)/1000</f>
        <v>9796.3928599999999</v>
      </c>
      <c r="E14" s="28">
        <f>([1]Страница1!L9)/1000</f>
        <v>10455.66114</v>
      </c>
      <c r="F14" s="28">
        <f>([1]Страница1!O9)/1000</f>
        <v>8323.7191399999992</v>
      </c>
      <c r="G14" s="28">
        <f>([1]Страница1!R9)/1000</f>
        <v>201663.44378</v>
      </c>
      <c r="H14" s="28">
        <f>([1]Страница1!AE9)/1000</f>
        <v>9561.3360399999983</v>
      </c>
      <c r="I14" s="28">
        <f>([2]Страница1!B9)/1000</f>
        <v>986.06380000000001</v>
      </c>
      <c r="J14" s="28">
        <f>([2]Страница1!D9)/1000</f>
        <v>4585.8668299999999</v>
      </c>
      <c r="K14" s="28">
        <f>([2]Страница1!F9)/1000</f>
        <v>0</v>
      </c>
      <c r="L14" s="28">
        <f>([2]Страница1!C9)/1000</f>
        <v>3989.4054100000003</v>
      </c>
      <c r="M14" s="28">
        <f>([2]Страница1!E9)/1000</f>
        <v>0</v>
      </c>
      <c r="N14" s="28">
        <f>([1]Страница1!AK9)/1000</f>
        <v>3148.61897</v>
      </c>
      <c r="O14" s="28">
        <f>([2]Страница1!G9)/1000</f>
        <v>2651.4556299999999</v>
      </c>
      <c r="P14" s="28">
        <f>([2]Страница1!I9)/1000</f>
        <v>325.99770000000001</v>
      </c>
      <c r="Q14" s="28">
        <f>([2]Страница1!K9)/1000</f>
        <v>0</v>
      </c>
      <c r="R14" s="28">
        <f>([2]Страница1!H9)/1000</f>
        <v>171.16564000000002</v>
      </c>
      <c r="S14" s="28">
        <f>([2]Страница1!J9)/1000</f>
        <v>0</v>
      </c>
      <c r="T14" s="28">
        <f>([1]Страница1!AN9)/1000</f>
        <v>89239.102400000003</v>
      </c>
      <c r="U14" s="28">
        <f>([1]Страница1!AQ9)/1000</f>
        <v>0</v>
      </c>
      <c r="V14" s="28">
        <f>([1]Страница1!AW9+[1]Страница1!AT9)/1000</f>
        <v>639.83276999999998</v>
      </c>
      <c r="W14" s="28">
        <f>([1]Страница1!BO9)/1000</f>
        <v>428.85134999999997</v>
      </c>
      <c r="X14" s="28">
        <f>([1]Страница1!BR9)/1000</f>
        <v>1619.8636899999999</v>
      </c>
      <c r="Y14" s="28">
        <f>([1]Страница1!BU9)/1000</f>
        <v>34556.753909999999</v>
      </c>
      <c r="Z14" s="28">
        <f>([1]Страница1!BX9)/1000</f>
        <v>9412.9755800000003</v>
      </c>
      <c r="AA14" s="28">
        <f>([1]Страница1!CJ9+[1]Страница1!CA9+[1]Страница1!CD9)/1000</f>
        <v>12838.257460000001</v>
      </c>
      <c r="AB14" s="28">
        <f>([2]Страница1!L9)/1000</f>
        <v>10760.08339</v>
      </c>
      <c r="AC14" s="28">
        <f>([2]Страница1!N9)/1000</f>
        <v>1065.86267</v>
      </c>
      <c r="AD14" s="28">
        <f>([2]Страница1!P9)/1000</f>
        <v>0</v>
      </c>
      <c r="AE14" s="28">
        <f>([2]Страница1!M9)/1000</f>
        <v>1012.3114</v>
      </c>
      <c r="AF14" s="28">
        <f>([2]Страница1!O9)/1000</f>
        <v>0</v>
      </c>
      <c r="AG14" s="28">
        <f>([1]Страница1!CM9)/1000</f>
        <v>7131.9045500000002</v>
      </c>
      <c r="AH14" s="28">
        <f>([2]Страница1!Q9)/1000</f>
        <v>6921.3438399999995</v>
      </c>
      <c r="AI14" s="28">
        <f>([2]Страница1!S9)/1000</f>
        <v>106.08187</v>
      </c>
      <c r="AJ14" s="28">
        <f>([2]Страница1!U9)/1000</f>
        <v>0</v>
      </c>
      <c r="AK14" s="28">
        <f>([2]Страница1!R9)/1000</f>
        <v>104.47883999999999</v>
      </c>
      <c r="AL14" s="28">
        <f>([2]Страница1!T9)/1000</f>
        <v>0</v>
      </c>
      <c r="AM14" s="28">
        <f>(([3]Страница1!$B$13/1000)/1000)*1000</f>
        <v>39091.803409999993</v>
      </c>
      <c r="AN14" s="28">
        <f>([1]Страница1!CP9)/1000</f>
        <v>13381.509789999998</v>
      </c>
      <c r="AO14" s="28">
        <f>([1]Страница1!B9)/1000</f>
        <v>5125569.0138800004</v>
      </c>
      <c r="AP14" s="28">
        <f>([1]Страница1!E9)/1000</f>
        <v>4881266.6252100002</v>
      </c>
      <c r="AQ14" s="28">
        <f>([1]Страница1!H9)/1000</f>
        <v>12083.005720000001</v>
      </c>
      <c r="AR14" s="28">
        <f>([1]Страница1!K9)/1000</f>
        <v>12864.18252</v>
      </c>
      <c r="AS14" s="28">
        <f>([1]Страница1!N9)/1000</f>
        <v>8202.1584899999998</v>
      </c>
      <c r="AT14" s="28">
        <f>([1]Страница1!Q9)/1000</f>
        <v>211153.04194</v>
      </c>
    </row>
    <row r="15" spans="1:46" ht="15.75" x14ac:dyDescent="0.25">
      <c r="A15" s="27" t="str">
        <f>[1]Страница1!A10</f>
        <v>АО «НПФ «Гефест»</v>
      </c>
      <c r="B15" s="28">
        <f>([1]Страница1!C10)/1000</f>
        <v>3580169.36687</v>
      </c>
      <c r="C15" s="28">
        <f>([1]Страница1!F10)/1000</f>
        <v>3324755.78773</v>
      </c>
      <c r="D15" s="28">
        <f>([1]Страница1!I10)/1000</f>
        <v>40095.928249999997</v>
      </c>
      <c r="E15" s="28">
        <f>([1]Страница1!L10)/1000</f>
        <v>63876.185969999999</v>
      </c>
      <c r="F15" s="28">
        <f>([1]Страница1!O10)/1000</f>
        <v>4883.9648099999995</v>
      </c>
      <c r="G15" s="28">
        <f>([1]Страница1!R10)/1000</f>
        <v>146557.50011000002</v>
      </c>
      <c r="H15" s="28">
        <f>([1]Страница1!AE10)/1000</f>
        <v>40599.393349999998</v>
      </c>
      <c r="I15" s="28">
        <f>([2]Страница1!B10)/1000</f>
        <v>556.44150999999999</v>
      </c>
      <c r="J15" s="28">
        <f>([2]Страница1!D10)/1000</f>
        <v>25123.564620000001</v>
      </c>
      <c r="K15" s="28">
        <f>([2]Страница1!F10)/1000</f>
        <v>0</v>
      </c>
      <c r="L15" s="28">
        <f>([2]Страница1!C10)/1000</f>
        <v>14919.387220000001</v>
      </c>
      <c r="M15" s="28">
        <f>([2]Страница1!E10)/1000</f>
        <v>0</v>
      </c>
      <c r="N15" s="28">
        <f>([1]Страница1!AK10)/1000</f>
        <v>588.99693000000002</v>
      </c>
      <c r="O15" s="28">
        <f>([2]Страница1!G10)/1000</f>
        <v>588.68642</v>
      </c>
      <c r="P15" s="28">
        <f>([2]Страница1!I10)/1000</f>
        <v>0.16889999999999999</v>
      </c>
      <c r="Q15" s="28">
        <f>([2]Страница1!K10)/1000</f>
        <v>0</v>
      </c>
      <c r="R15" s="28">
        <f>([2]Страница1!H10)/1000</f>
        <v>0.14161000000000001</v>
      </c>
      <c r="S15" s="28">
        <f>([2]Страница1!J10)/1000</f>
        <v>0</v>
      </c>
      <c r="T15" s="28">
        <f>([1]Страница1!AN10)/1000</f>
        <v>45128.946759999999</v>
      </c>
      <c r="U15" s="28">
        <f>([1]Страница1!AQ10)/1000</f>
        <v>0</v>
      </c>
      <c r="V15" s="28">
        <f>([1]Страница1!AW10+[1]Страница1!AT10)/1000</f>
        <v>4513.1890800000001</v>
      </c>
      <c r="W15" s="28">
        <f>([1]Страница1!BO10)/1000</f>
        <v>1617.27809</v>
      </c>
      <c r="X15" s="28">
        <f>([1]Страница1!BR10)/1000</f>
        <v>9437.5149799999999</v>
      </c>
      <c r="Y15" s="28">
        <f>([1]Страница1!BU10)/1000</f>
        <v>51487.73964</v>
      </c>
      <c r="Z15" s="28">
        <f>([1]Страница1!BX10)/1000</f>
        <v>9578.7914600000004</v>
      </c>
      <c r="AA15" s="28">
        <f>([1]Страница1!CJ10+[1]Страница1!CA10+[1]Страница1!CD10)/1000</f>
        <v>9922.8215700000001</v>
      </c>
      <c r="AB15" s="28">
        <f>([2]Страница1!L10)/1000</f>
        <v>8321.4659000000011</v>
      </c>
      <c r="AC15" s="28">
        <f>([2]Страница1!N10)/1000</f>
        <v>878.70126000000005</v>
      </c>
      <c r="AD15" s="28">
        <f>([2]Страница1!P10)/1000</f>
        <v>0</v>
      </c>
      <c r="AE15" s="28">
        <f>([2]Страница1!M10)/1000</f>
        <v>722.65440999999998</v>
      </c>
      <c r="AF15" s="28">
        <f>([2]Страница1!O10)/1000</f>
        <v>0</v>
      </c>
      <c r="AG15" s="28">
        <f>([1]Страница1!CM10)/1000</f>
        <v>2373.3434900000002</v>
      </c>
      <c r="AH15" s="28">
        <f>([2]Страница1!Q10)/1000</f>
        <v>2315.4827799999998</v>
      </c>
      <c r="AI15" s="28">
        <f>([2]Страница1!S10)/1000</f>
        <v>31.708310000000001</v>
      </c>
      <c r="AJ15" s="28">
        <f>([2]Страница1!U10)/1000</f>
        <v>0</v>
      </c>
      <c r="AK15" s="28">
        <f>([2]Страница1!R10)/1000</f>
        <v>26.1524</v>
      </c>
      <c r="AL15" s="28">
        <f>([2]Страница1!T10)/1000</f>
        <v>0</v>
      </c>
      <c r="AM15" s="28">
        <f>(([3]Страница1!$B$14/1000)/1000)*1000</f>
        <v>31875.52434</v>
      </c>
      <c r="AN15" s="28">
        <f>([1]Страница1!CP10)/1000</f>
        <v>0</v>
      </c>
      <c r="AO15" s="28">
        <f>([1]Страница1!B10)/1000</f>
        <v>3586582.4037600001</v>
      </c>
      <c r="AP15" s="28">
        <f>([1]Страница1!E10)/1000</f>
        <v>3308775.8268899997</v>
      </c>
      <c r="AQ15" s="28">
        <f>([1]Страница1!H10)/1000</f>
        <v>44541.658340000002</v>
      </c>
      <c r="AR15" s="28">
        <f>([1]Страница1!K10)/1000</f>
        <v>76026.812810000003</v>
      </c>
      <c r="AS15" s="28">
        <f>([1]Страница1!N10)/1000</f>
        <v>10566.37838</v>
      </c>
      <c r="AT15" s="28">
        <f>([1]Страница1!Q10)/1000</f>
        <v>146671.72734000001</v>
      </c>
    </row>
    <row r="16" spans="1:46" ht="15.75" x14ac:dyDescent="0.25">
      <c r="A16" s="27" t="str">
        <f>[1]Страница1!A11</f>
        <v>АО «НПФ «Доверие»</v>
      </c>
      <c r="B16" s="28">
        <f>([1]Страница1!C11)/1000</f>
        <v>7548778.6986800004</v>
      </c>
      <c r="C16" s="28">
        <f>([1]Страница1!F11)/1000</f>
        <v>7157903.64922</v>
      </c>
      <c r="D16" s="28">
        <f>([1]Страница1!I11)/1000</f>
        <v>41443.27132</v>
      </c>
      <c r="E16" s="28">
        <f>([1]Страница1!L11)/1000</f>
        <v>14614.756509999999</v>
      </c>
      <c r="F16" s="28">
        <f>([1]Страница1!O11)/1000</f>
        <v>0</v>
      </c>
      <c r="G16" s="28">
        <f>([1]Страница1!R11)/1000</f>
        <v>265499.45853</v>
      </c>
      <c r="H16" s="28">
        <f>([1]Страница1!AE11)/1000</f>
        <v>17539.029129999999</v>
      </c>
      <c r="I16" s="28">
        <f>([2]Страница1!B11)/1000</f>
        <v>4439.3847100000003</v>
      </c>
      <c r="J16" s="28">
        <f>([2]Страница1!D11)/1000</f>
        <v>7299.7639600000002</v>
      </c>
      <c r="K16" s="28">
        <f>([2]Страница1!F11)/1000</f>
        <v>0</v>
      </c>
      <c r="L16" s="28">
        <f>([2]Страница1!C11)/1000</f>
        <v>5799.8804600000003</v>
      </c>
      <c r="M16" s="28">
        <f>([2]Страница1!E11)/1000</f>
        <v>0</v>
      </c>
      <c r="N16" s="28">
        <f>([1]Страница1!AK11)/1000</f>
        <v>10401.011339999999</v>
      </c>
      <c r="O16" s="28">
        <f>([2]Страница1!G11)/1000</f>
        <v>9975.71702</v>
      </c>
      <c r="P16" s="28">
        <f>([2]Страница1!I11)/1000</f>
        <v>220.96079</v>
      </c>
      <c r="Q16" s="28">
        <f>([2]Страница1!K11)/1000</f>
        <v>0</v>
      </c>
      <c r="R16" s="28">
        <f>([2]Страница1!H11)/1000</f>
        <v>204.33353</v>
      </c>
      <c r="S16" s="28">
        <f>([2]Страница1!J11)/1000</f>
        <v>0</v>
      </c>
      <c r="T16" s="28">
        <f>([1]Страница1!AN11)/1000</f>
        <v>303907.14812000003</v>
      </c>
      <c r="U16" s="28">
        <f>([1]Страница1!AQ11)/1000</f>
        <v>0</v>
      </c>
      <c r="V16" s="28">
        <f>([1]Страница1!AW11+[1]Страница1!AT11)/1000</f>
        <v>9331.0028899999998</v>
      </c>
      <c r="W16" s="28">
        <f>([1]Страница1!BO11)/1000</f>
        <v>1890.13951</v>
      </c>
      <c r="X16" s="28">
        <f>([1]Страница1!BR11)/1000</f>
        <v>2186.5534700000003</v>
      </c>
      <c r="Y16" s="28">
        <f>([1]Страница1!BU11)/1000</f>
        <v>57401.993560000003</v>
      </c>
      <c r="Z16" s="28">
        <f>([1]Страница1!BX11)/1000</f>
        <v>21134.653859999999</v>
      </c>
      <c r="AA16" s="28">
        <f>([1]Страница1!CJ11+[1]Страница1!CA11+[1]Страница1!CD11)/1000</f>
        <v>13361.813</v>
      </c>
      <c r="AB16" s="28">
        <f>([2]Страница1!L11)/1000</f>
        <v>11594.07077</v>
      </c>
      <c r="AC16" s="28">
        <f>([2]Страница1!N11)/1000</f>
        <v>253.94623999999999</v>
      </c>
      <c r="AD16" s="28">
        <f>([2]Страница1!P11)/1000</f>
        <v>0</v>
      </c>
      <c r="AE16" s="28">
        <f>([2]Страница1!M11)/1000</f>
        <v>235.27829</v>
      </c>
      <c r="AF16" s="28">
        <f>([2]Страница1!O11)/1000</f>
        <v>1278.5176999999999</v>
      </c>
      <c r="AG16" s="28">
        <f>([1]Страница1!CM11)/1000</f>
        <v>12602.69641</v>
      </c>
      <c r="AH16" s="28">
        <f>([2]Страница1!Q11)/1000</f>
        <v>11722.66735</v>
      </c>
      <c r="AI16" s="28">
        <f>([2]Страница1!S11)/1000</f>
        <v>463.83328999999998</v>
      </c>
      <c r="AJ16" s="28">
        <f>([2]Страница1!U11)/1000</f>
        <v>0</v>
      </c>
      <c r="AK16" s="28">
        <f>([2]Страница1!R11)/1000</f>
        <v>416.19577000000004</v>
      </c>
      <c r="AL16" s="28">
        <f>([2]Страница1!T11)/1000</f>
        <v>0</v>
      </c>
      <c r="AM16" s="28">
        <f>(([3]Страница1!$B$15/1000)/1000)*1000</f>
        <v>58547.516670000005</v>
      </c>
      <c r="AN16" s="28">
        <f>([1]Страница1!CP11)/1000</f>
        <v>69317.563099999999</v>
      </c>
      <c r="AO16" s="28">
        <f>([1]Страница1!B11)/1000</f>
        <v>7712061.4772500005</v>
      </c>
      <c r="AP16" s="28">
        <f>([1]Страница1!E11)/1000</f>
        <v>7309726.2647099998</v>
      </c>
      <c r="AQ16" s="28">
        <f>([1]Страница1!H11)/1000</f>
        <v>46320.36146</v>
      </c>
      <c r="AR16" s="28">
        <f>([1]Страница1!K11)/1000</f>
        <v>17297.07676</v>
      </c>
      <c r="AS16" s="28">
        <f>([1]Страница1!N11)/1000</f>
        <v>0</v>
      </c>
      <c r="AT16" s="28">
        <f>([1]Страница1!Q11)/1000</f>
        <v>293224.79256000003</v>
      </c>
    </row>
    <row r="17" spans="1:46" ht="15.75" x14ac:dyDescent="0.25">
      <c r="A17" s="27" t="str">
        <f>[1]Страница1!A12</f>
        <v>АО «НПФ «Достойное БУДУЩЕЕ»</v>
      </c>
      <c r="B17" s="28">
        <f>([1]Страница1!C12)/1000</f>
        <v>259408615.87695998</v>
      </c>
      <c r="C17" s="28">
        <f>([1]Страница1!F12)/1000</f>
        <v>249556747.91604</v>
      </c>
      <c r="D17" s="28">
        <f>([1]Страница1!I12)/1000</f>
        <v>1847627.6951400002</v>
      </c>
      <c r="E17" s="28">
        <f>([1]Страница1!L12)/1000</f>
        <v>117554.5135</v>
      </c>
      <c r="F17" s="28">
        <f>([1]Страница1!O12)/1000</f>
        <v>545722.78308000008</v>
      </c>
      <c r="G17" s="28">
        <f>([1]Страница1!R12)/1000</f>
        <v>7340962.9692000002</v>
      </c>
      <c r="H17" s="28">
        <f>([1]Страница1!AE12)/1000</f>
        <v>213875.30226</v>
      </c>
      <c r="I17" s="28">
        <f>([2]Страница1!B12)/1000</f>
        <v>51000.230380000001</v>
      </c>
      <c r="J17" s="28">
        <f>([2]Страница1!D12)/1000</f>
        <v>80631.594760000007</v>
      </c>
      <c r="K17" s="28">
        <f>([2]Страница1!F12)/1000</f>
        <v>16.644880000000001</v>
      </c>
      <c r="L17" s="28">
        <f>([2]Страница1!C12)/1000</f>
        <v>71281.356329999995</v>
      </c>
      <c r="M17" s="28">
        <f>([2]Страница1!E12)/1000</f>
        <v>10945.475910000001</v>
      </c>
      <c r="N17" s="28">
        <f>([1]Страница1!AK12)/1000</f>
        <v>3022.0988500000003</v>
      </c>
      <c r="O17" s="28">
        <f>([2]Страница1!G12)/1000</f>
        <v>3021.2723300000002</v>
      </c>
      <c r="P17" s="28">
        <f>([2]Страница1!I12)/1000</f>
        <v>0.43974000000000002</v>
      </c>
      <c r="Q17" s="28">
        <f>([2]Страница1!K12)/1000</f>
        <v>0.22957</v>
      </c>
      <c r="R17" s="28">
        <f>([2]Страница1!H12)/1000</f>
        <v>0.38677999999999996</v>
      </c>
      <c r="S17" s="28">
        <f>([2]Страница1!J12)/1000</f>
        <v>-0.22957</v>
      </c>
      <c r="T17" s="28">
        <f>([1]Страница1!AN12)/1000</f>
        <v>6010505.9882700006</v>
      </c>
      <c r="U17" s="28">
        <f>([1]Страница1!AQ12)/1000</f>
        <v>6.05023</v>
      </c>
      <c r="V17" s="28">
        <f>([1]Страница1!AW12+[1]Страница1!AT12)/1000</f>
        <v>327339.59656999999</v>
      </c>
      <c r="W17" s="28">
        <f>([1]Страница1!BO12)/1000</f>
        <v>79290.811249999999</v>
      </c>
      <c r="X17" s="28">
        <f>([1]Страница1!BR12)/1000</f>
        <v>17484.388370000001</v>
      </c>
      <c r="Y17" s="28">
        <f>([1]Страница1!BU12)/1000</f>
        <v>1552536.9898699999</v>
      </c>
      <c r="Z17" s="28">
        <f>([1]Страница1!BX12)/1000</f>
        <v>520626.00345999998</v>
      </c>
      <c r="AA17" s="28">
        <f>([1]Страница1!CJ12+[1]Страница1!CA12+[1]Страница1!CD12)/1000</f>
        <v>1256954.7890700002</v>
      </c>
      <c r="AB17" s="28">
        <f>([2]Страница1!L12)/1000</f>
        <v>1192959.9034500001</v>
      </c>
      <c r="AC17" s="28">
        <f>([2]Страница1!N12)/1000</f>
        <v>30739.274710000002</v>
      </c>
      <c r="AD17" s="28">
        <f>([2]Страница1!P12)/1000</f>
        <v>0</v>
      </c>
      <c r="AE17" s="28">
        <f>([2]Страница1!M12)/1000</f>
        <v>28006.710039999998</v>
      </c>
      <c r="AF17" s="28">
        <f>([2]Страница1!O12)/1000</f>
        <v>5150.4382699999996</v>
      </c>
      <c r="AG17" s="28">
        <f>([1]Страница1!CM12)/1000</f>
        <v>1253685.8756900001</v>
      </c>
      <c r="AH17" s="28">
        <f>([2]Страница1!Q12)/1000</f>
        <v>1217050.86326</v>
      </c>
      <c r="AI17" s="28">
        <f>([2]Страница1!S12)/1000</f>
        <v>19183.789760000003</v>
      </c>
      <c r="AJ17" s="28">
        <f>([2]Страница1!U12)/1000</f>
        <v>0</v>
      </c>
      <c r="AK17" s="28">
        <f>([2]Страница1!R12)/1000</f>
        <v>17004.185809999999</v>
      </c>
      <c r="AL17" s="28">
        <f>([2]Страница1!T12)/1000</f>
        <v>447.03685999999999</v>
      </c>
      <c r="AM17" s="28">
        <f>(([3]Страница1!B16/1000)/1000)*1000</f>
        <v>2251593.0194200003</v>
      </c>
      <c r="AN17" s="28">
        <f>([1]Страница1!CP12)/1000</f>
        <v>0</v>
      </c>
      <c r="AO17" s="28">
        <f>([1]Страница1!B12)/1000</f>
        <v>261282786.05543</v>
      </c>
      <c r="AP17" s="28">
        <f>([1]Страница1!E12)/1000</f>
        <v>250037067.80649999</v>
      </c>
      <c r="AQ17" s="28">
        <f>([1]Страница1!H12)/1000</f>
        <v>2061566.3198299999</v>
      </c>
      <c r="AR17" s="28">
        <f>([1]Страница1!K12)/1000</f>
        <v>119126.29772</v>
      </c>
      <c r="AS17" s="28">
        <f>([1]Страница1!N12)/1000</f>
        <v>648462.92678999994</v>
      </c>
      <c r="AT17" s="28">
        <f>([1]Страница1!Q12)/1000</f>
        <v>8416562.7045900002</v>
      </c>
    </row>
    <row r="18" spans="1:46" ht="15.75" x14ac:dyDescent="0.25">
      <c r="A18" s="27" t="str">
        <f>[1]Страница1!A13</f>
        <v>АО «НПФ «ОПФ»</v>
      </c>
      <c r="B18" s="28">
        <f>([1]Страница1!C13)/1000</f>
        <v>5999432.8774199998</v>
      </c>
      <c r="C18" s="28">
        <f>([1]Страница1!F13)/1000</f>
        <v>5419702.8102299999</v>
      </c>
      <c r="D18" s="28">
        <f>([1]Страница1!I13)/1000</f>
        <v>70215.425690000004</v>
      </c>
      <c r="E18" s="28">
        <f>([1]Страница1!L13)/1000</f>
        <v>13972.313990000001</v>
      </c>
      <c r="F18" s="28">
        <f>([1]Страница1!O13)/1000</f>
        <v>13900.73085</v>
      </c>
      <c r="G18" s="28">
        <f>([1]Страница1!R13)/1000</f>
        <v>412553.72576</v>
      </c>
      <c r="H18" s="28">
        <f>([1]Страница1!AE13)/1000</f>
        <v>16710.925199999998</v>
      </c>
      <c r="I18" s="28">
        <f>([2]Страница1!B13)/1000</f>
        <v>6750.0590099999999</v>
      </c>
      <c r="J18" s="28">
        <f>([2]Страница1!D13)/1000</f>
        <v>5473.8070499999994</v>
      </c>
      <c r="K18" s="28">
        <f>([2]Страница1!F13)/1000</f>
        <v>0</v>
      </c>
      <c r="L18" s="28">
        <f>([2]Страница1!C13)/1000</f>
        <v>4436.9875999999995</v>
      </c>
      <c r="M18" s="28">
        <f>([2]Страница1!E13)/1000</f>
        <v>6.4183999999999992</v>
      </c>
      <c r="N18" s="28">
        <f>([1]Страница1!AK13)/1000</f>
        <v>11526.57782</v>
      </c>
      <c r="O18" s="28">
        <f>([2]Страница1!G13)/1000</f>
        <v>11011.388640000001</v>
      </c>
      <c r="P18" s="28">
        <f>([2]Страница1!I13)/1000</f>
        <v>267.61025000000001</v>
      </c>
      <c r="Q18" s="28">
        <f>([2]Страница1!K13)/1000</f>
        <v>0</v>
      </c>
      <c r="R18" s="28">
        <f>([2]Страница1!H13)/1000</f>
        <v>247.57892999999999</v>
      </c>
      <c r="S18" s="28">
        <f>([2]Страница1!J13)/1000</f>
        <v>0</v>
      </c>
      <c r="T18" s="28">
        <f>([1]Страница1!AN13)/1000</f>
        <v>179843.23637</v>
      </c>
      <c r="U18" s="28">
        <f>([1]Страница1!AQ13)/1000</f>
        <v>0</v>
      </c>
      <c r="V18" s="28">
        <f>([1]Страница1!AW13+[1]Страница1!AT13)/1000</f>
        <v>28690.29392</v>
      </c>
      <c r="W18" s="28">
        <f>([1]Страница1!BO13)/1000</f>
        <v>3189.2890299999999</v>
      </c>
      <c r="X18" s="28">
        <f>([1]Страница1!BR13)/1000</f>
        <v>1999.6101299999998</v>
      </c>
      <c r="Y18" s="28">
        <f>([1]Страница1!BU13)/1000</f>
        <v>42865.000119999997</v>
      </c>
      <c r="Z18" s="28">
        <f>([1]Страница1!BX13)/1000</f>
        <v>14186.899529999999</v>
      </c>
      <c r="AA18" s="28">
        <f>([1]Страница1!CJ13+[1]Страница1!CA13+[1]Страница1!CD13)/1000</f>
        <v>9914.0937300000005</v>
      </c>
      <c r="AB18" s="28">
        <f>([2]Страница1!L13)/1000</f>
        <v>9494.764650000001</v>
      </c>
      <c r="AC18" s="28">
        <f>([2]Страница1!N13)/1000</f>
        <v>192.82032999999998</v>
      </c>
      <c r="AD18" s="28">
        <f>([2]Страница1!P13)/1000</f>
        <v>0</v>
      </c>
      <c r="AE18" s="28">
        <f>([2]Страница1!M13)/1000</f>
        <v>182.85560999999998</v>
      </c>
      <c r="AF18" s="28">
        <f>([2]Страница1!O13)/1000</f>
        <v>0</v>
      </c>
      <c r="AG18" s="28">
        <f>([1]Страница1!CM13)/1000</f>
        <v>10172.72928</v>
      </c>
      <c r="AH18" s="28">
        <f>([2]Страница1!Q13)/1000</f>
        <v>9754.9268900000006</v>
      </c>
      <c r="AI18" s="28">
        <f>([2]Страница1!S13)/1000</f>
        <v>226.47585000000001</v>
      </c>
      <c r="AJ18" s="28">
        <f>([2]Страница1!U13)/1000</f>
        <v>0</v>
      </c>
      <c r="AK18" s="28">
        <f>([2]Страница1!R13)/1000</f>
        <v>191.32653999999999</v>
      </c>
      <c r="AL18" s="28">
        <f>([2]Страница1!T13)/1000</f>
        <v>0</v>
      </c>
      <c r="AM18" s="28">
        <f>(([3]Страница1!B19/1000)/1000)*1000</f>
        <v>45911.172639999997</v>
      </c>
      <c r="AN18" s="28">
        <f>([1]Страница1!CP13)/1000</f>
        <v>69087.870900000009</v>
      </c>
      <c r="AO18" s="28">
        <f>([1]Страница1!B13)/1000</f>
        <v>6084788.4180100001</v>
      </c>
      <c r="AP18" s="28">
        <f>([1]Страница1!E13)/1000</f>
        <v>5477719.3950399999</v>
      </c>
      <c r="AQ18" s="28">
        <f>([1]Страница1!H13)/1000</f>
        <v>95518.087079999998</v>
      </c>
      <c r="AR18" s="28">
        <f>([1]Страница1!K13)/1000</f>
        <v>18319.012179999998</v>
      </c>
      <c r="AS18" s="28">
        <f>([1]Страница1!N13)/1000</f>
        <v>15650.181849999999</v>
      </c>
      <c r="AT18" s="28">
        <f>([1]Страница1!Q13)/1000</f>
        <v>450623.24531000003</v>
      </c>
    </row>
    <row r="19" spans="1:46" ht="15.75" x14ac:dyDescent="0.25">
      <c r="A19" s="27" t="str">
        <f>[1]Страница1!A14</f>
        <v>АО «НПФ «Открытие»</v>
      </c>
      <c r="B19" s="28">
        <f>([1]Страница1!C14)/1000</f>
        <v>530372501.38734001</v>
      </c>
      <c r="C19" s="28">
        <f>([1]Страница1!F14)/1000</f>
        <v>503725263.37779999</v>
      </c>
      <c r="D19" s="28">
        <f>([1]Страница1!I14)/1000</f>
        <v>6528640.8217799999</v>
      </c>
      <c r="E19" s="28">
        <f>([1]Страница1!L14)/1000</f>
        <v>907078.26429999992</v>
      </c>
      <c r="F19" s="28">
        <f>([1]Страница1!O14)/1000</f>
        <v>896028.35804999992</v>
      </c>
      <c r="G19" s="28">
        <f>([1]Страница1!R14)/1000</f>
        <v>18315490.565409999</v>
      </c>
      <c r="H19" s="28">
        <f>([1]Страница1!AE14)/1000</f>
        <v>891077.71462999994</v>
      </c>
      <c r="I19" s="28">
        <f>([2]Страница1!B14)/1000</f>
        <v>85239.454150000005</v>
      </c>
      <c r="J19" s="28">
        <f>([2]Страница1!D14)/1000</f>
        <v>428041.87744000001</v>
      </c>
      <c r="K19" s="28">
        <f>([2]Страница1!F14)/1000</f>
        <v>0</v>
      </c>
      <c r="L19" s="28">
        <f>([2]Страница1!C14)/1000</f>
        <v>358195.37685</v>
      </c>
      <c r="M19" s="28">
        <f>([2]Страница1!E14)/1000</f>
        <v>19601.00619</v>
      </c>
      <c r="N19" s="28">
        <f>([1]Страница1!AK14)/1000</f>
        <v>11575.897349999999</v>
      </c>
      <c r="O19" s="28">
        <f>([2]Страница1!G14)/1000</f>
        <v>11066.1749</v>
      </c>
      <c r="P19" s="28">
        <f>([2]Страница1!I14)/1000</f>
        <v>259.51459</v>
      </c>
      <c r="Q19" s="28">
        <f>([2]Страница1!K14)/1000</f>
        <v>0</v>
      </c>
      <c r="R19" s="28">
        <f>([2]Страница1!H14)/1000</f>
        <v>235.30222000000001</v>
      </c>
      <c r="S19" s="28">
        <f>([2]Страница1!J14)/1000</f>
        <v>14.90564</v>
      </c>
      <c r="T19" s="28">
        <f>([1]Страница1!AN14)/1000</f>
        <v>15344824.32914</v>
      </c>
      <c r="U19" s="28">
        <f>([1]Страница1!AQ14)/1000</f>
        <v>0</v>
      </c>
      <c r="V19" s="28">
        <f>([1]Страница1!AW14+[1]Страница1!AT14)/1000</f>
        <v>68420.514670000004</v>
      </c>
      <c r="W19" s="28">
        <f>([1]Страница1!BO14)/1000</f>
        <v>270732.74939000001</v>
      </c>
      <c r="X19" s="28">
        <f>([1]Страница1!BR14)/1000</f>
        <v>133901.39955</v>
      </c>
      <c r="Y19" s="28">
        <f>([1]Страница1!BU14)/1000</f>
        <v>3218589.9804099998</v>
      </c>
      <c r="Z19" s="28">
        <f>([1]Страница1!BX14)/1000</f>
        <v>1040570.1080199999</v>
      </c>
      <c r="AA19" s="28">
        <f>([1]Страница1!CJ14+[1]Страница1!CA14+[1]Страница1!CD14)/1000</f>
        <v>1062015.2757700002</v>
      </c>
      <c r="AB19" s="28">
        <f>([2]Страница1!L14)/1000</f>
        <v>966173.70828000002</v>
      </c>
      <c r="AC19" s="28">
        <f>([2]Страница1!N14)/1000</f>
        <v>48795.50808</v>
      </c>
      <c r="AD19" s="28">
        <f>([2]Страница1!P14)/1000</f>
        <v>0</v>
      </c>
      <c r="AE19" s="28">
        <f>([2]Страница1!M14)/1000</f>
        <v>44367.49308</v>
      </c>
      <c r="AF19" s="28">
        <f>([2]Страница1!O14)/1000</f>
        <v>2678.5663300000001</v>
      </c>
      <c r="AG19" s="28">
        <f>([1]Страница1!CM14)/1000</f>
        <v>1007380.99981</v>
      </c>
      <c r="AH19" s="28">
        <f>([2]Страница1!Q14)/1000</f>
        <v>972574.67387000006</v>
      </c>
      <c r="AI19" s="28">
        <f>([2]Страница1!S14)/1000</f>
        <v>19104.090920000002</v>
      </c>
      <c r="AJ19" s="28">
        <f>([2]Страница1!U14)/1000</f>
        <v>0</v>
      </c>
      <c r="AK19" s="28">
        <f>([2]Страница1!R14)/1000</f>
        <v>15702.23502</v>
      </c>
      <c r="AL19" s="28">
        <f>([2]Страница1!T14)/1000</f>
        <v>0</v>
      </c>
      <c r="AM19" s="28">
        <f>(([3]Страница1!B20/1000)/1000)*1000</f>
        <v>4165081.9106999999</v>
      </c>
      <c r="AN19" s="28">
        <f>([1]Страница1!CP14)/1000</f>
        <v>0.18547999999999998</v>
      </c>
      <c r="AO19" s="28">
        <f>([1]Страница1!B14)/1000</f>
        <v>539955209.14470005</v>
      </c>
      <c r="AP19" s="28">
        <f>([1]Страница1!E14)/1000</f>
        <v>510882190.41417998</v>
      </c>
      <c r="AQ19" s="28">
        <f>([1]Страница1!H14)/1000</f>
        <v>7207881.3794300007</v>
      </c>
      <c r="AR19" s="28">
        <f>([1]Страница1!K14)/1000</f>
        <v>966183.51594000007</v>
      </c>
      <c r="AS19" s="28">
        <f>([1]Страница1!N14)/1000</f>
        <v>1115450.6577000001</v>
      </c>
      <c r="AT19" s="28">
        <f>([1]Страница1!Q14)/1000</f>
        <v>19783503.177450001</v>
      </c>
    </row>
    <row r="20" spans="1:46" ht="15.75" x14ac:dyDescent="0.25">
      <c r="A20" s="27" t="str">
        <f>[1]Страница1!A15</f>
        <v>АО «НПФ «Первый промышленный альянс»</v>
      </c>
      <c r="B20" s="28">
        <f>([1]Страница1!C15)/1000</f>
        <v>2117678.22474</v>
      </c>
      <c r="C20" s="28">
        <f>([1]Страница1!F15)/1000</f>
        <v>1990984.1531500001</v>
      </c>
      <c r="D20" s="28">
        <f>([1]Страница1!I15)/1000</f>
        <v>4757.00846</v>
      </c>
      <c r="E20" s="28">
        <f>([1]Страница1!L15)/1000</f>
        <v>2737.24224</v>
      </c>
      <c r="F20" s="28">
        <f>([1]Страница1!O15)/1000</f>
        <v>4955.11276</v>
      </c>
      <c r="G20" s="28">
        <f>([1]Страница1!R15)/1000</f>
        <v>114244.70813</v>
      </c>
      <c r="H20" s="28">
        <f>([1]Страница1!AE15)/1000</f>
        <v>8636.5346899999986</v>
      </c>
      <c r="I20" s="28">
        <f>([2]Страница1!B15)/1000</f>
        <v>3408.7877999999996</v>
      </c>
      <c r="J20" s="28">
        <f>([2]Страница1!D15)/1000</f>
        <v>2679.3838300000002</v>
      </c>
      <c r="K20" s="28">
        <f>([2]Страница1!F15)/1000</f>
        <v>0</v>
      </c>
      <c r="L20" s="28">
        <f>([2]Страница1!C15)/1000</f>
        <v>2548.3630600000001</v>
      </c>
      <c r="M20" s="28">
        <f>([2]Страница1!E15)/1000</f>
        <v>0</v>
      </c>
      <c r="N20" s="28">
        <f>([1]Страница1!AK15)/1000</f>
        <v>16895.64718</v>
      </c>
      <c r="O20" s="28">
        <f>([2]Страница1!G15)/1000</f>
        <v>16608.578509999999</v>
      </c>
      <c r="P20" s="28">
        <f>([2]Страница1!I15)/1000</f>
        <v>152.72641000000002</v>
      </c>
      <c r="Q20" s="28">
        <f>([2]Страница1!K15)/1000</f>
        <v>0</v>
      </c>
      <c r="R20" s="28">
        <f>([2]Страница1!H15)/1000</f>
        <v>134.34226000000001</v>
      </c>
      <c r="S20" s="28">
        <f>([2]Страница1!J15)/1000</f>
        <v>0</v>
      </c>
      <c r="T20" s="28">
        <f>([1]Страница1!AN15)/1000</f>
        <v>46271.650809999999</v>
      </c>
      <c r="U20" s="28">
        <f>([1]Страница1!AQ15)/1000</f>
        <v>0</v>
      </c>
      <c r="V20" s="28">
        <f>([1]Страница1!AW15+[1]Страница1!AT15)/1000</f>
        <v>269.08939000000004</v>
      </c>
      <c r="W20" s="28">
        <f>([1]Страница1!BO15)/1000</f>
        <v>179.04235</v>
      </c>
      <c r="X20" s="28">
        <f>([1]Страница1!BR15)/1000</f>
        <v>401.32802000000004</v>
      </c>
      <c r="Y20" s="28">
        <f>([1]Страница1!BU15)/1000</f>
        <v>21665.917370000003</v>
      </c>
      <c r="Z20" s="28">
        <f>([1]Страница1!BX15)/1000</f>
        <v>4824.5654000000004</v>
      </c>
      <c r="AA20" s="28">
        <f>([1]Страница1!CJ15+[1]Страница1!CA15+[1]Страница1!CD15)/1000</f>
        <v>2452.1298700000002</v>
      </c>
      <c r="AB20" s="28">
        <f>([2]Страница1!L15)/1000</f>
        <v>2227.7233700000002</v>
      </c>
      <c r="AC20" s="28">
        <f>([2]Страница1!N15)/1000</f>
        <v>116.70624000000001</v>
      </c>
      <c r="AD20" s="28">
        <f>([2]Страница1!P15)/1000</f>
        <v>0</v>
      </c>
      <c r="AE20" s="28">
        <f>([2]Страница1!M15)/1000</f>
        <v>107.70026</v>
      </c>
      <c r="AF20" s="28">
        <f>([2]Страница1!O15)/1000</f>
        <v>0</v>
      </c>
      <c r="AG20" s="28">
        <f>([1]Страница1!CM15)/1000</f>
        <v>1359.6891499999999</v>
      </c>
      <c r="AH20" s="28">
        <f>([2]Страница1!Q15)/1000</f>
        <v>1359.6891499999999</v>
      </c>
      <c r="AI20" s="28">
        <f>([2]Страница1!S15)/1000</f>
        <v>0</v>
      </c>
      <c r="AJ20" s="28">
        <f>([2]Страница1!U15)/1000</f>
        <v>0</v>
      </c>
      <c r="AK20" s="28">
        <f>([2]Страница1!R15)/1000</f>
        <v>0</v>
      </c>
      <c r="AL20" s="28">
        <f>([2]Страница1!T15)/1000</f>
        <v>0</v>
      </c>
      <c r="AM20" s="28">
        <f>(([3]Страница1!B21/1000)/1000)*1000</f>
        <v>16441.69068</v>
      </c>
      <c r="AN20" s="28">
        <f>([1]Страница1!CP15)/1000</f>
        <v>0</v>
      </c>
      <c r="AO20" s="28">
        <f>([1]Страница1!B15)/1000</f>
        <v>2158868.4746500002</v>
      </c>
      <c r="AP20" s="28">
        <f>([1]Страница1!E15)/1000</f>
        <v>2026037.8565699998</v>
      </c>
      <c r="AQ20" s="28">
        <f>([1]Страница1!H15)/1000</f>
        <v>5086.4148499999992</v>
      </c>
      <c r="AR20" s="28">
        <f>([1]Страница1!K15)/1000</f>
        <v>3919.56835</v>
      </c>
      <c r="AS20" s="28">
        <f>([1]Страница1!N15)/1000</f>
        <v>6020.9249</v>
      </c>
      <c r="AT20" s="28">
        <f>([1]Страница1!Q15)/1000</f>
        <v>117803.70998</v>
      </c>
    </row>
    <row r="21" spans="1:46" ht="15.75" x14ac:dyDescent="0.25">
      <c r="A21" s="27" t="str">
        <f>[1]Страница1!A16</f>
        <v>АО «НПФ «Ростех»</v>
      </c>
      <c r="B21" s="28">
        <f>([1]Страница1!C16)/1000</f>
        <v>2028805.8833599999</v>
      </c>
      <c r="C21" s="28">
        <f>([1]Страница1!F16)/1000</f>
        <v>1914643.5679899999</v>
      </c>
      <c r="D21" s="28">
        <f>([1]Страница1!I16)/1000</f>
        <v>19871.265469999998</v>
      </c>
      <c r="E21" s="28">
        <f>([1]Страница1!L16)/1000</f>
        <v>10070.9962</v>
      </c>
      <c r="F21" s="28">
        <f>([1]Страница1!O16)/1000</f>
        <v>5337.4029199999995</v>
      </c>
      <c r="G21" s="28">
        <f>([1]Страница1!R16)/1000</f>
        <v>58274.029259999996</v>
      </c>
      <c r="H21" s="28">
        <f>([1]Страница1!AE16)/1000</f>
        <v>48828.878259999998</v>
      </c>
      <c r="I21" s="28">
        <f>([2]Страница1!B16)/1000</f>
        <v>40690.576840000002</v>
      </c>
      <c r="J21" s="28">
        <f>([2]Страница1!D16)/1000</f>
        <v>4493.3287199999995</v>
      </c>
      <c r="K21" s="28">
        <f>([2]Страница1!F16)/1000</f>
        <v>0</v>
      </c>
      <c r="L21" s="28">
        <f>([2]Страница1!C16)/1000</f>
        <v>3644.9727000000003</v>
      </c>
      <c r="M21" s="28">
        <f>([2]Страница1!E16)/1000</f>
        <v>0</v>
      </c>
      <c r="N21" s="28">
        <f>([1]Страница1!AK16)/1000</f>
        <v>35728.517</v>
      </c>
      <c r="O21" s="28">
        <f>([2]Страница1!G16)/1000</f>
        <v>35308.368770000001</v>
      </c>
      <c r="P21" s="28">
        <f>([2]Страница1!I16)/1000</f>
        <v>220.84429999999998</v>
      </c>
      <c r="Q21" s="28">
        <f>([2]Страница1!K16)/1000</f>
        <v>0</v>
      </c>
      <c r="R21" s="28">
        <f>([2]Страница1!H16)/1000</f>
        <v>199.30392999999998</v>
      </c>
      <c r="S21" s="28">
        <f>([2]Страница1!J16)/1000</f>
        <v>0</v>
      </c>
      <c r="T21" s="28">
        <f>([1]Страница1!AN16)/1000</f>
        <v>18286.901670000003</v>
      </c>
      <c r="U21" s="28">
        <f>([1]Страница1!AQ16)/1000</f>
        <v>0</v>
      </c>
      <c r="V21" s="28">
        <f>([1]Страница1!AW16+[1]Страница1!AT16)/1000</f>
        <v>2669.7438199999997</v>
      </c>
      <c r="W21" s="28">
        <f>([1]Страница1!BO16)/1000</f>
        <v>842.20501000000002</v>
      </c>
      <c r="X21" s="28">
        <f>([1]Страница1!BR16)/1000</f>
        <v>1364.13132</v>
      </c>
      <c r="Y21" s="28">
        <f>([1]Страница1!BU16)/1000</f>
        <v>20376.58596</v>
      </c>
      <c r="Z21" s="28">
        <f>([1]Страница1!BX16)/1000</f>
        <v>5267.9384099999997</v>
      </c>
      <c r="AA21" s="28">
        <f>([1]Страница1!CJ16+[1]Страница1!CA16+[1]Страница1!CD16)/1000</f>
        <v>440.41003999999998</v>
      </c>
      <c r="AB21" s="28">
        <f>([2]Страница1!L16)/1000</f>
        <v>440.41003999999998</v>
      </c>
      <c r="AC21" s="28">
        <f>([2]Страница1!N16)/1000</f>
        <v>0</v>
      </c>
      <c r="AD21" s="28">
        <f>([2]Страница1!P16)/1000</f>
        <v>0</v>
      </c>
      <c r="AE21" s="28">
        <f>([2]Страница1!M16)/1000</f>
        <v>0</v>
      </c>
      <c r="AF21" s="28">
        <f>([2]Страница1!O16)/1000</f>
        <v>0</v>
      </c>
      <c r="AG21" s="28">
        <f>([1]Страница1!CM16)/1000</f>
        <v>793.49450000000002</v>
      </c>
      <c r="AH21" s="28">
        <f>([2]Страница1!Q16)/1000</f>
        <v>793.49450000000002</v>
      </c>
      <c r="AI21" s="28">
        <f>([2]Страница1!S16)/1000</f>
        <v>0</v>
      </c>
      <c r="AJ21" s="28">
        <f>([2]Страница1!U16)/1000</f>
        <v>0</v>
      </c>
      <c r="AK21" s="28">
        <f>([2]Страница1!R16)/1000</f>
        <v>0</v>
      </c>
      <c r="AL21" s="28">
        <f>([2]Страница1!T16)/1000</f>
        <v>0</v>
      </c>
      <c r="AM21" s="28">
        <f>(([3]Страница1!B22/1000)/1000)*1000</f>
        <v>18051.931250000001</v>
      </c>
      <c r="AN21" s="28">
        <f>([1]Страница1!CP16)/1000</f>
        <v>20608.621520000001</v>
      </c>
      <c r="AO21" s="28">
        <f>([1]Страница1!B16)/1000</f>
        <v>2084626.5373499999</v>
      </c>
      <c r="AP21" s="28">
        <f>([1]Страница1!E16)/1000</f>
        <v>1976038.6294000002</v>
      </c>
      <c r="AQ21" s="28">
        <f>([1]Страница1!H16)/1000</f>
        <v>24044.520670000002</v>
      </c>
      <c r="AR21" s="28">
        <f>([1]Страница1!K16)/1000</f>
        <v>12012.233609999999</v>
      </c>
      <c r="AS21" s="28">
        <f>([1]Страница1!N16)/1000</f>
        <v>9247.9549100000004</v>
      </c>
      <c r="AT21" s="28">
        <f>([1]Страница1!Q16)/1000</f>
        <v>60545.834069999997</v>
      </c>
    </row>
    <row r="22" spans="1:46" ht="15.75" x14ac:dyDescent="0.25">
      <c r="A22" s="27" t="str">
        <f>[1]Страница1!A17</f>
        <v>АО «НПФ «Социум»</v>
      </c>
      <c r="B22" s="28">
        <f>([1]Страница1!C17)/1000</f>
        <v>23385224.408919998</v>
      </c>
      <c r="C22" s="28">
        <f>([1]Страница1!F17)/1000</f>
        <v>22201706.542599998</v>
      </c>
      <c r="D22" s="28">
        <f>([1]Страница1!I17)/1000</f>
        <v>286267.87037999998</v>
      </c>
      <c r="E22" s="28">
        <f>([1]Страница1!L17)/1000</f>
        <v>14458.96279</v>
      </c>
      <c r="F22" s="28">
        <f>([1]Страница1!O17)/1000</f>
        <v>56979.69874</v>
      </c>
      <c r="G22" s="28">
        <f>([1]Страница1!R17)/1000</f>
        <v>825811.33441000001</v>
      </c>
      <c r="H22" s="28">
        <f>([1]Страница1!AE17)/1000</f>
        <v>65734.109509999995</v>
      </c>
      <c r="I22" s="28">
        <f>([2]Страница1!B17)/1000</f>
        <v>33325.752070000002</v>
      </c>
      <c r="J22" s="28">
        <f>([2]Страница1!D17)/1000</f>
        <v>16453.020519999998</v>
      </c>
      <c r="K22" s="28">
        <f>([2]Страница1!F17)/1000</f>
        <v>0</v>
      </c>
      <c r="L22" s="28">
        <f>([2]Страница1!C17)/1000</f>
        <v>15599.165919999999</v>
      </c>
      <c r="M22" s="28">
        <f>([2]Страница1!E17)/1000</f>
        <v>356.17099999999999</v>
      </c>
      <c r="N22" s="28">
        <f>([1]Страница1!AK17)/1000</f>
        <v>59559.873780000002</v>
      </c>
      <c r="O22" s="28">
        <f>([2]Страница1!G17)/1000</f>
        <v>59150.155039999998</v>
      </c>
      <c r="P22" s="28">
        <f>([2]Страница1!I17)/1000</f>
        <v>213.27701999999999</v>
      </c>
      <c r="Q22" s="28">
        <f>([2]Страница1!K17)/1000</f>
        <v>0</v>
      </c>
      <c r="R22" s="28">
        <f>([2]Страница1!H17)/1000</f>
        <v>196.44172</v>
      </c>
      <c r="S22" s="28">
        <f>([2]Страница1!J17)/1000</f>
        <v>0</v>
      </c>
      <c r="T22" s="28">
        <f>([1]Страница1!AN17)/1000</f>
        <v>209592.65721</v>
      </c>
      <c r="U22" s="28">
        <f>([1]Страница1!AQ17)/1000</f>
        <v>0</v>
      </c>
      <c r="V22" s="28">
        <f>([1]Страница1!AW17+[1]Страница1!AT17)/1000</f>
        <v>3081.2312499999998</v>
      </c>
      <c r="W22" s="28">
        <f>([1]Страница1!BO17)/1000</f>
        <v>11934.36968</v>
      </c>
      <c r="X22" s="28">
        <f>([1]Страница1!BR17)/1000</f>
        <v>2613.2285699999998</v>
      </c>
      <c r="Y22" s="28">
        <f>([1]Страница1!BU17)/1000</f>
        <v>137934.48822</v>
      </c>
      <c r="Z22" s="28">
        <f>([1]Страница1!BX17)/1000</f>
        <v>67131.071500000005</v>
      </c>
      <c r="AA22" s="28">
        <f>([1]Страница1!CJ17+[1]Страница1!CA17+[1]Страница1!CD17)/1000</f>
        <v>56568.698280000004</v>
      </c>
      <c r="AB22" s="28">
        <f>([2]Страница1!L17)/1000</f>
        <v>53416.314429999999</v>
      </c>
      <c r="AC22" s="28">
        <f>([2]Страница1!N17)/1000</f>
        <v>1640.3193999999999</v>
      </c>
      <c r="AD22" s="28">
        <f>([2]Страница1!P17)/1000</f>
        <v>0</v>
      </c>
      <c r="AE22" s="28">
        <f>([2]Страница1!M17)/1000</f>
        <v>1512.0644499999999</v>
      </c>
      <c r="AF22" s="28">
        <f>([2]Страница1!O17)/1000</f>
        <v>0</v>
      </c>
      <c r="AG22" s="28">
        <f>([1]Страница1!CM17)/1000</f>
        <v>29559.422180000001</v>
      </c>
      <c r="AH22" s="28">
        <f>([2]Страница1!Q17)/1000</f>
        <v>29432.282360000001</v>
      </c>
      <c r="AI22" s="28">
        <f>([2]Страница1!S17)/1000</f>
        <v>66.968469999999996</v>
      </c>
      <c r="AJ22" s="28">
        <f>([2]Страница1!U17)/1000</f>
        <v>0</v>
      </c>
      <c r="AK22" s="28">
        <f>([2]Страница1!R17)/1000</f>
        <v>60.171349999999997</v>
      </c>
      <c r="AL22" s="28">
        <f>([2]Страница1!T17)/1000</f>
        <v>0</v>
      </c>
      <c r="AM22" s="28">
        <f>(([3]Страница1!B23/1000)/1000)*1000</f>
        <v>181022.81077000001</v>
      </c>
      <c r="AN22" s="28">
        <f>([1]Страница1!CP17)/1000</f>
        <v>1.7349000000000001</v>
      </c>
      <c r="AO22" s="28">
        <f>([1]Страница1!B17)/1000</f>
        <v>23417449.267340001</v>
      </c>
      <c r="AP22" s="28">
        <f>([1]Страница1!E17)/1000</f>
        <v>22134579.398700003</v>
      </c>
      <c r="AQ22" s="28">
        <f>([1]Страница1!H17)/1000</f>
        <v>301909.18830000004</v>
      </c>
      <c r="AR22" s="28">
        <f>([1]Страница1!K17)/1000</f>
        <v>23171.189750000001</v>
      </c>
      <c r="AS22" s="28">
        <f>([1]Страница1!N17)/1000</f>
        <v>63505.446619999995</v>
      </c>
      <c r="AT22" s="28">
        <f>([1]Страница1!Q17)/1000</f>
        <v>894284.04397</v>
      </c>
    </row>
    <row r="23" spans="1:46" ht="15.75" x14ac:dyDescent="0.25">
      <c r="A23" s="27" t="str">
        <f>[1]Страница1!A18</f>
        <v>АО «НПФ «Стройкомплекс»</v>
      </c>
      <c r="B23" s="28">
        <f>([1]Страница1!C18)/1000</f>
        <v>3516520.5018099998</v>
      </c>
      <c r="C23" s="28">
        <f>([1]Страница1!F18)/1000</f>
        <v>3317157.2913200003</v>
      </c>
      <c r="D23" s="28">
        <f>([1]Страница1!I18)/1000</f>
        <v>18346.45737</v>
      </c>
      <c r="E23" s="28">
        <f>([1]Страница1!L18)/1000</f>
        <v>438.11051000000003</v>
      </c>
      <c r="F23" s="28">
        <f>([1]Страница1!O18)/1000</f>
        <v>24596.927920000002</v>
      </c>
      <c r="G23" s="28">
        <f>([1]Страница1!R18)/1000</f>
        <v>155981.71468999999</v>
      </c>
      <c r="H23" s="28">
        <f>([1]Страница1!AE18)/1000</f>
        <v>2816.70739</v>
      </c>
      <c r="I23" s="28">
        <f>([2]Страница1!B18)/1000</f>
        <v>2375.90805</v>
      </c>
      <c r="J23" s="28">
        <f>([2]Страница1!D18)/1000</f>
        <v>231.46526999999998</v>
      </c>
      <c r="K23" s="28">
        <f>([2]Страница1!F18)/1000</f>
        <v>0</v>
      </c>
      <c r="L23" s="28">
        <f>([2]Страница1!C18)/1000</f>
        <v>209.33407</v>
      </c>
      <c r="M23" s="28">
        <f>([2]Страница1!E18)/1000</f>
        <v>0</v>
      </c>
      <c r="N23" s="28">
        <f>([1]Страница1!AK18)/1000</f>
        <v>1654.4330600000001</v>
      </c>
      <c r="O23" s="28">
        <f>([2]Страница1!G18)/1000</f>
        <v>1647.4868600000002</v>
      </c>
      <c r="P23" s="28">
        <f>([2]Страница1!I18)/1000</f>
        <v>4.9462000000000002</v>
      </c>
      <c r="Q23" s="28">
        <f>([2]Страница1!K18)/1000</f>
        <v>0</v>
      </c>
      <c r="R23" s="28">
        <f>([2]Страница1!H18)/1000</f>
        <v>2</v>
      </c>
      <c r="S23" s="28">
        <f>([2]Страница1!J18)/1000</f>
        <v>0</v>
      </c>
      <c r="T23" s="28">
        <f>([1]Страница1!AN18)/1000</f>
        <v>40284.710930000001</v>
      </c>
      <c r="U23" s="28">
        <f>([1]Страница1!AQ18)/1000</f>
        <v>0</v>
      </c>
      <c r="V23" s="28">
        <f>([1]Страница1!AW18+[1]Страница1!AT18)/1000</f>
        <v>441.85043999999999</v>
      </c>
      <c r="W23" s="28">
        <f>([1]Страница1!BO18)/1000</f>
        <v>773.53143999999998</v>
      </c>
      <c r="X23" s="28">
        <f>([1]Страница1!BR18)/1000</f>
        <v>78.65164</v>
      </c>
      <c r="Y23" s="28">
        <f>([1]Страница1!BU18)/1000</f>
        <v>9949.7541600000004</v>
      </c>
      <c r="Z23" s="28">
        <f>([1]Страница1!BX18)/1000</f>
        <v>10041.062089999999</v>
      </c>
      <c r="AA23" s="28">
        <f>([1]Страница1!CJ18+[1]Страница1!CA18+[1]Страница1!CD18)/1000</f>
        <v>12423.496630000001</v>
      </c>
      <c r="AB23" s="28">
        <f>([2]Страница1!L18)/1000</f>
        <v>11915.618490000001</v>
      </c>
      <c r="AC23" s="28">
        <f>([2]Страница1!N18)/1000</f>
        <v>265.98617999999999</v>
      </c>
      <c r="AD23" s="28">
        <f>([2]Страница1!P18)/1000</f>
        <v>0</v>
      </c>
      <c r="AE23" s="28">
        <f>([2]Страница1!M18)/1000</f>
        <v>241.76808</v>
      </c>
      <c r="AF23" s="28">
        <f>([2]Страница1!O18)/1000</f>
        <v>0</v>
      </c>
      <c r="AG23" s="28">
        <f>([1]Страница1!CM18)/1000</f>
        <v>3821.9347200000002</v>
      </c>
      <c r="AH23" s="28">
        <f>([2]Страница1!Q18)/1000</f>
        <v>3821.9347200000002</v>
      </c>
      <c r="AI23" s="28">
        <f>([2]Страница1!S18)/1000</f>
        <v>0</v>
      </c>
      <c r="AJ23" s="28">
        <f>([2]Страница1!U18)/1000</f>
        <v>0</v>
      </c>
      <c r="AK23" s="28">
        <f>([2]Страница1!R18)/1000</f>
        <v>0</v>
      </c>
      <c r="AL23" s="28">
        <f>([2]Страница1!T18)/1000</f>
        <v>0</v>
      </c>
      <c r="AM23" s="28">
        <f>(([3]Страница1!B24/1000)/1000)*1000</f>
        <v>27054.454670000003</v>
      </c>
      <c r="AN23" s="28">
        <f>([1]Страница1!CP18)/1000</f>
        <v>0</v>
      </c>
      <c r="AO23" s="28">
        <f>([1]Страница1!B18)/1000</f>
        <v>3524629.7729499997</v>
      </c>
      <c r="AP23" s="28">
        <f>([1]Страница1!E18)/1000</f>
        <v>3303863.5999199999</v>
      </c>
      <c r="AQ23" s="28">
        <f>([1]Страница1!H18)/1000</f>
        <v>20110.925289999999</v>
      </c>
      <c r="AR23" s="28">
        <f>([1]Страница1!K18)/1000</f>
        <v>617.02557999999999</v>
      </c>
      <c r="AS23" s="28">
        <f>([1]Страница1!N18)/1000</f>
        <v>28634.235370000002</v>
      </c>
      <c r="AT23" s="28">
        <f>([1]Страница1!Q18)/1000</f>
        <v>171403.98679</v>
      </c>
    </row>
    <row r="24" spans="1:46" ht="15.75" x14ac:dyDescent="0.25">
      <c r="A24" s="27" t="str">
        <f>[1]Страница1!A19</f>
        <v>АО «НПФ «Сургутнефтегаз»</v>
      </c>
      <c r="B24" s="28">
        <f>([1]Страница1!C19)/1000</f>
        <v>11456288.599579999</v>
      </c>
      <c r="C24" s="28">
        <f>([1]Страница1!F19)/1000</f>
        <v>10728577.42849</v>
      </c>
      <c r="D24" s="28">
        <f>([1]Страница1!I19)/1000</f>
        <v>363566.01929999999</v>
      </c>
      <c r="E24" s="28">
        <f>([1]Страница1!L19)/1000</f>
        <v>17657.890809999997</v>
      </c>
      <c r="F24" s="28">
        <f>([1]Страница1!O19)/1000</f>
        <v>22174.035260000001</v>
      </c>
      <c r="G24" s="28">
        <f>([1]Страница1!R19)/1000</f>
        <v>271466.51455999998</v>
      </c>
      <c r="H24" s="28">
        <f>([1]Страница1!AE19)/1000</f>
        <v>159128.39569999999</v>
      </c>
      <c r="I24" s="28">
        <f>([2]Страница1!B19)/1000</f>
        <v>143334.48444</v>
      </c>
      <c r="J24" s="28">
        <f>([2]Страница1!D19)/1000</f>
        <v>7774.5808999999999</v>
      </c>
      <c r="K24" s="28">
        <f>([2]Страница1!F19)/1000</f>
        <v>0</v>
      </c>
      <c r="L24" s="28">
        <f>([2]Страница1!C19)/1000</f>
        <v>6584.8639699999994</v>
      </c>
      <c r="M24" s="28">
        <f>([2]Страница1!E19)/1000</f>
        <v>1434.4663899999998</v>
      </c>
      <c r="N24" s="28">
        <f>([1]Страница1!AK19)/1000</f>
        <v>126639.35984</v>
      </c>
      <c r="O24" s="28">
        <f>([2]Страница1!G19)/1000</f>
        <v>122973.63437</v>
      </c>
      <c r="P24" s="28">
        <f>([2]Страница1!I19)/1000</f>
        <v>2160.5310499999996</v>
      </c>
      <c r="Q24" s="28">
        <f>([2]Страница1!K19)/1000</f>
        <v>0</v>
      </c>
      <c r="R24" s="28">
        <f>([2]Страница1!H19)/1000</f>
        <v>979.40902000000006</v>
      </c>
      <c r="S24" s="28">
        <f>([2]Страница1!J19)/1000</f>
        <v>525.78539999999998</v>
      </c>
      <c r="T24" s="28">
        <f>([1]Страница1!AN19)/1000</f>
        <v>251506.1348</v>
      </c>
      <c r="U24" s="28">
        <f>([1]Страница1!AQ19)/1000</f>
        <v>0</v>
      </c>
      <c r="V24" s="28">
        <f>([1]Страница1!AW19+[1]Страница1!AT19)/1000</f>
        <v>14686.1975</v>
      </c>
      <c r="W24" s="28">
        <f>([1]Страница1!BO19)/1000</f>
        <v>15213.9365</v>
      </c>
      <c r="X24" s="28">
        <f>([1]Страница1!BR19)/1000</f>
        <v>2441.5978</v>
      </c>
      <c r="Y24" s="28">
        <f>([1]Страница1!BU19)/1000</f>
        <v>130259.58779999999</v>
      </c>
      <c r="Z24" s="28">
        <f>([1]Страница1!BX19)/1000</f>
        <v>27219.82965</v>
      </c>
      <c r="AA24" s="28">
        <f>([1]Страница1!CJ19+[1]Страница1!CA19+[1]Страница1!CD19)/1000</f>
        <v>4378.1838299999999</v>
      </c>
      <c r="AB24" s="28">
        <f>([2]Страница1!L19)/1000</f>
        <v>4258.4935300000006</v>
      </c>
      <c r="AC24" s="28">
        <f>([2]Страница1!N19)/1000</f>
        <v>60.959540000000004</v>
      </c>
      <c r="AD24" s="28">
        <f>([2]Страница1!P19)/1000</f>
        <v>0</v>
      </c>
      <c r="AE24" s="28">
        <f>([2]Страница1!M19)/1000</f>
        <v>58.730760000000004</v>
      </c>
      <c r="AF24" s="28">
        <f>([2]Страница1!O19)/1000</f>
        <v>0</v>
      </c>
      <c r="AG24" s="28">
        <f>([1]Страница1!CM19)/1000</f>
        <v>6189.1857599999994</v>
      </c>
      <c r="AH24" s="28">
        <f>([2]Страница1!Q19)/1000</f>
        <v>5675.1742400000003</v>
      </c>
      <c r="AI24" s="28">
        <f>([2]Страница1!S19)/1000</f>
        <v>353.221</v>
      </c>
      <c r="AJ24" s="28">
        <f>([2]Страница1!U19)/1000</f>
        <v>0</v>
      </c>
      <c r="AK24" s="28">
        <f>([2]Страница1!R19)/1000</f>
        <v>190.82845</v>
      </c>
      <c r="AL24" s="28">
        <f>([2]Страница1!T19)/1000</f>
        <v>0</v>
      </c>
      <c r="AM24" s="28">
        <f>(([3]Страница1!B25/1000)/1000)*1000</f>
        <v>48556.504999999997</v>
      </c>
      <c r="AN24" s="28">
        <f>([1]Страница1!CP19)/1000</f>
        <v>101433.25409</v>
      </c>
      <c r="AO24" s="28">
        <f>([1]Страница1!B19)/1000</f>
        <v>11721113.111989999</v>
      </c>
      <c r="AP24" s="28">
        <f>([1]Страница1!E19)/1000</f>
        <v>10960244.522600001</v>
      </c>
      <c r="AQ24" s="28">
        <f>([1]Страница1!H19)/1000</f>
        <v>461023.27426999999</v>
      </c>
      <c r="AR24" s="28">
        <f>([1]Страница1!K19)/1000</f>
        <v>23211.63178</v>
      </c>
      <c r="AS24" s="28">
        <f>([1]Страница1!N19)/1000</f>
        <v>25251.31106</v>
      </c>
      <c r="AT24" s="28">
        <f>([1]Страница1!Q19)/1000</f>
        <v>251382.37228000001</v>
      </c>
    </row>
    <row r="25" spans="1:46" ht="15.75" x14ac:dyDescent="0.25">
      <c r="A25" s="27" t="str">
        <f>[1]Страница1!A20</f>
        <v>АО «НПФ «Телеком-Союз»</v>
      </c>
      <c r="B25" s="28">
        <f>([1]Страница1!C20)/1000</f>
        <v>1460902.77229</v>
      </c>
      <c r="C25" s="28">
        <f>([1]Страница1!F20)/1000</f>
        <v>1369768.8907399999</v>
      </c>
      <c r="D25" s="28">
        <f>([1]Страница1!I20)/1000</f>
        <v>4667.5106799999994</v>
      </c>
      <c r="E25" s="28">
        <f>([1]Страница1!L20)/1000</f>
        <v>4090.1607899999999</v>
      </c>
      <c r="F25" s="28">
        <f>([1]Страница1!O20)/1000</f>
        <v>7226.8269800000007</v>
      </c>
      <c r="G25" s="28">
        <f>([1]Страница1!R20)/1000</f>
        <v>75149.383099999992</v>
      </c>
      <c r="H25" s="28">
        <f>([1]Страница1!AE20)/1000</f>
        <v>2586.5910600000002</v>
      </c>
      <c r="I25" s="28">
        <f>([2]Страница1!B20)/1000</f>
        <v>73.980729999999994</v>
      </c>
      <c r="J25" s="28">
        <f>([2]Страница1!D20)/1000</f>
        <v>1560.3613300000002</v>
      </c>
      <c r="K25" s="28">
        <f>([2]Страница1!F20)/1000</f>
        <v>0</v>
      </c>
      <c r="L25" s="28">
        <f>([2]Страница1!C20)/1000</f>
        <v>952.24900000000002</v>
      </c>
      <c r="M25" s="28">
        <f>([2]Страница1!E20)/1000</f>
        <v>0</v>
      </c>
      <c r="N25" s="28">
        <f>([1]Страница1!AK20)/1000</f>
        <v>0</v>
      </c>
      <c r="O25" s="28">
        <f>([2]Страница1!G20)/1000</f>
        <v>0</v>
      </c>
      <c r="P25" s="28">
        <f>([2]Страница1!I20)/1000</f>
        <v>0</v>
      </c>
      <c r="Q25" s="28">
        <f>([2]Страница1!K20)/1000</f>
        <v>0</v>
      </c>
      <c r="R25" s="28">
        <f>([2]Страница1!H20)/1000</f>
        <v>0</v>
      </c>
      <c r="S25" s="28">
        <f>([2]Страница1!J20)/1000</f>
        <v>0</v>
      </c>
      <c r="T25" s="28">
        <f>([1]Страница1!AN20)/1000</f>
        <v>34674.395420000001</v>
      </c>
      <c r="U25" s="28">
        <f>([1]Страница1!AQ20)/1000</f>
        <v>65.252430000000004</v>
      </c>
      <c r="V25" s="28">
        <f>([1]Страница1!AW20+[1]Страница1!AT20)/1000</f>
        <v>7365.5486300000002</v>
      </c>
      <c r="W25" s="28">
        <f>([1]Страница1!BO20)/1000</f>
        <v>171.59163000000001</v>
      </c>
      <c r="X25" s="28">
        <f>([1]Страница1!BR20)/1000</f>
        <v>680.45586000000003</v>
      </c>
      <c r="Y25" s="28">
        <f>([1]Страница1!BU20)/1000</f>
        <v>12125.92259</v>
      </c>
      <c r="Z25" s="28">
        <f>([1]Страница1!BX20)/1000</f>
        <v>3198.54169</v>
      </c>
      <c r="AA25" s="28">
        <f>([1]Страница1!CJ20+[1]Страница1!CA20+[1]Страница1!CD20)/1000</f>
        <v>9236.5861400000013</v>
      </c>
      <c r="AB25" s="28">
        <f>([2]Страница1!L20)/1000</f>
        <v>8081.9956500000008</v>
      </c>
      <c r="AC25" s="28">
        <f>([2]Страница1!N20)/1000</f>
        <v>611.14834999999994</v>
      </c>
      <c r="AD25" s="28">
        <f>([2]Страница1!P20)/1000</f>
        <v>0</v>
      </c>
      <c r="AE25" s="28">
        <f>([2]Страница1!M20)/1000</f>
        <v>543.44213999999999</v>
      </c>
      <c r="AF25" s="28">
        <f>([2]Страница1!O20)/1000</f>
        <v>0</v>
      </c>
      <c r="AG25" s="28">
        <f>([1]Страница1!CM20)/1000</f>
        <v>14166.817590000001</v>
      </c>
      <c r="AH25" s="28">
        <f>([2]Страница1!Q20)/1000</f>
        <v>13163.34094</v>
      </c>
      <c r="AI25" s="28">
        <f>([2]Страница1!S20)/1000</f>
        <v>525.00072</v>
      </c>
      <c r="AJ25" s="28">
        <f>([2]Страница1!U20)/1000</f>
        <v>0</v>
      </c>
      <c r="AK25" s="28">
        <f>([2]Страница1!R20)/1000</f>
        <v>478.47593000000001</v>
      </c>
      <c r="AL25" s="28">
        <f>([2]Страница1!T20)/1000</f>
        <v>0</v>
      </c>
      <c r="AM25" s="28">
        <f>(([3]Страница1!B26/1000)/1000)*1000</f>
        <v>11231.02181</v>
      </c>
      <c r="AN25" s="28">
        <f>([1]Страница1!CP20)/1000</f>
        <v>12446.75597</v>
      </c>
      <c r="AO25" s="28">
        <f>([1]Страница1!B20)/1000</f>
        <v>1453567.88836</v>
      </c>
      <c r="AP25" s="28">
        <f>([1]Страница1!E20)/1000</f>
        <v>1353867.6088</v>
      </c>
      <c r="AQ25" s="28">
        <f>([1]Страница1!H20)/1000</f>
        <v>5654.2794199999998</v>
      </c>
      <c r="AR25" s="28">
        <f>([1]Страница1!K20)/1000</f>
        <v>4741.0043099999994</v>
      </c>
      <c r="AS25" s="28">
        <f>([1]Страница1!N20)/1000</f>
        <v>3411.1067200000002</v>
      </c>
      <c r="AT25" s="28">
        <f>([1]Страница1!Q20)/1000</f>
        <v>85893.889110000004</v>
      </c>
    </row>
    <row r="26" spans="1:46" ht="15.75" x14ac:dyDescent="0.25">
      <c r="A26" s="27" t="str">
        <f>[1]Страница1!A21</f>
        <v>АО «НПФ «Транснефть»</v>
      </c>
      <c r="B26" s="28">
        <f>([1]Страница1!C21)/1000</f>
        <v>10746465.82491</v>
      </c>
      <c r="C26" s="28">
        <f>([1]Страница1!F21)/1000</f>
        <v>10241949.739629999</v>
      </c>
      <c r="D26" s="28">
        <f>([1]Страница1!I21)/1000</f>
        <v>51218.45551</v>
      </c>
      <c r="E26" s="28">
        <f>([1]Страница1!L21)/1000</f>
        <v>13769.3305</v>
      </c>
      <c r="F26" s="28">
        <f>([1]Страница1!O21)/1000</f>
        <v>21302.973699999999</v>
      </c>
      <c r="G26" s="28">
        <f>([1]Страница1!R21)/1000</f>
        <v>418225.32556999999</v>
      </c>
      <c r="H26" s="28">
        <f>([1]Страница1!AE21)/1000</f>
        <v>13366.514429999999</v>
      </c>
      <c r="I26" s="28">
        <f>([2]Страница1!B21)/1000</f>
        <v>8498.8029999999999</v>
      </c>
      <c r="J26" s="28">
        <f>([2]Страница1!D21)/1000</f>
        <v>2817.71045</v>
      </c>
      <c r="K26" s="28">
        <f>([2]Страница1!F21)/1000</f>
        <v>0</v>
      </c>
      <c r="L26" s="28">
        <f>([2]Страница1!C21)/1000</f>
        <v>2050.0009799999998</v>
      </c>
      <c r="M26" s="28">
        <f>([2]Страница1!E21)/1000</f>
        <v>0</v>
      </c>
      <c r="N26" s="28">
        <f>([1]Страница1!AK21)/1000</f>
        <v>9311.2950000000001</v>
      </c>
      <c r="O26" s="28">
        <f>([2]Страница1!G21)/1000</f>
        <v>7919.2815899999996</v>
      </c>
      <c r="P26" s="28">
        <f>([2]Страница1!I21)/1000</f>
        <v>779.84807999999998</v>
      </c>
      <c r="Q26" s="28">
        <f>([2]Страница1!K21)/1000</f>
        <v>0</v>
      </c>
      <c r="R26" s="28">
        <f>([2]Страница1!H21)/1000</f>
        <v>612.16532999999993</v>
      </c>
      <c r="S26" s="28">
        <f>([2]Страница1!J21)/1000</f>
        <v>0</v>
      </c>
      <c r="T26" s="28">
        <f>([1]Страница1!AN21)/1000</f>
        <v>121384.78963</v>
      </c>
      <c r="U26" s="28">
        <f>([1]Страница1!AQ21)/1000</f>
        <v>0</v>
      </c>
      <c r="V26" s="28">
        <f>([1]Страница1!AW21+[1]Страница1!AT21)/1000</f>
        <v>1355.5552600000001</v>
      </c>
      <c r="W26" s="28">
        <f>([1]Страница1!BO21)/1000</f>
        <v>2127.9124500000003</v>
      </c>
      <c r="X26" s="28">
        <f>([1]Страница1!BR21)/1000</f>
        <v>1932.8564899999999</v>
      </c>
      <c r="Y26" s="28">
        <f>([1]Страница1!BU21)/1000</f>
        <v>25875.256659999999</v>
      </c>
      <c r="Z26" s="28">
        <f>([1]Страница1!BX21)/1000</f>
        <v>26437.063710000002</v>
      </c>
      <c r="AA26" s="28">
        <f>([1]Страница1!CJ21+[1]Страница1!CA21+[1]Страница1!CD21)/1000</f>
        <v>4680.8534099999997</v>
      </c>
      <c r="AB26" s="28">
        <f>([2]Страница1!L21)/1000</f>
        <v>4379.1718300000002</v>
      </c>
      <c r="AC26" s="28">
        <f>([2]Страница1!N21)/1000</f>
        <v>154.57525000000001</v>
      </c>
      <c r="AD26" s="28">
        <f>([2]Страница1!P21)/1000</f>
        <v>0</v>
      </c>
      <c r="AE26" s="28">
        <f>([2]Страница1!M21)/1000</f>
        <v>147.10632999999999</v>
      </c>
      <c r="AF26" s="28">
        <f>([2]Страница1!O21)/1000</f>
        <v>0</v>
      </c>
      <c r="AG26" s="28">
        <f>([1]Страница1!CM21)/1000</f>
        <v>3568.4570199999998</v>
      </c>
      <c r="AH26" s="28">
        <f>([2]Страница1!Q21)/1000</f>
        <v>3274.0355099999997</v>
      </c>
      <c r="AI26" s="28">
        <f>([2]Страница1!S21)/1000</f>
        <v>150.87685000000002</v>
      </c>
      <c r="AJ26" s="28">
        <f>([2]Страница1!U21)/1000</f>
        <v>0</v>
      </c>
      <c r="AK26" s="28">
        <f>([2]Страница1!R21)/1000</f>
        <v>143.54465999999999</v>
      </c>
      <c r="AL26" s="28">
        <f>([2]Страница1!T21)/1000</f>
        <v>0</v>
      </c>
      <c r="AM26" s="28">
        <f>(([3]Страница1!B27/1000)/1000)*1000</f>
        <v>79183.277819999988</v>
      </c>
      <c r="AN26" s="28">
        <f>([1]Страница1!CP21)/1000</f>
        <v>0</v>
      </c>
      <c r="AO26" s="28">
        <f>([1]Страница1!B21)/1000</f>
        <v>10827261.57949</v>
      </c>
      <c r="AP26" s="28">
        <f>([1]Страница1!E21)/1000</f>
        <v>10298736.54456</v>
      </c>
      <c r="AQ26" s="28">
        <f>([1]Страница1!H21)/1000</f>
        <v>61714.752740000004</v>
      </c>
      <c r="AR26" s="28">
        <f>([1]Страница1!K21)/1000</f>
        <v>16489.514589999999</v>
      </c>
      <c r="AS26" s="28">
        <f>([1]Страница1!N21)/1000</f>
        <v>18043.72379</v>
      </c>
      <c r="AT26" s="28">
        <f>([1]Страница1!Q21)/1000</f>
        <v>432277.04381</v>
      </c>
    </row>
    <row r="27" spans="1:46" ht="15.75" x14ac:dyDescent="0.25">
      <c r="A27" s="27" t="str">
        <f>[1]Страница1!A22</f>
        <v>АО «НПФ ГАЗФОНД пенсионные накопления»</v>
      </c>
      <c r="B27" s="28">
        <f>([1]Страница1!C22)/1000</f>
        <v>570528521.22784996</v>
      </c>
      <c r="C27" s="28">
        <f>([1]Страница1!F22)/1000</f>
        <v>551313698.76668</v>
      </c>
      <c r="D27" s="28">
        <f>([1]Страница1!I22)/1000</f>
        <v>5931340.6534500001</v>
      </c>
      <c r="E27" s="28">
        <f>([1]Страница1!L22)/1000</f>
        <v>631666.38191999996</v>
      </c>
      <c r="F27" s="28">
        <f>([1]Страница1!O22)/1000</f>
        <v>1817866.1086199998</v>
      </c>
      <c r="G27" s="28">
        <f>([1]Страница1!R22)/1000</f>
        <v>10833949.31718</v>
      </c>
      <c r="H27" s="28">
        <f>([1]Страница1!AE22)/1000</f>
        <v>959944.29186</v>
      </c>
      <c r="I27" s="28">
        <f>([2]Страница1!B22)/1000</f>
        <v>423380.55984</v>
      </c>
      <c r="J27" s="28">
        <f>([2]Страница1!D22)/1000</f>
        <v>272027.70447000006</v>
      </c>
      <c r="K27" s="28">
        <f>([2]Страница1!F22)/1000</f>
        <v>0</v>
      </c>
      <c r="L27" s="28">
        <f>([2]Страница1!C22)/1000</f>
        <v>234123.36018000002</v>
      </c>
      <c r="M27" s="28">
        <f>([2]Страница1!E22)/1000</f>
        <v>30412.667370000003</v>
      </c>
      <c r="N27" s="28">
        <f>([1]Страница1!AK22)/1000</f>
        <v>1004056.2047100001</v>
      </c>
      <c r="O27" s="28">
        <f>([2]Страница1!G22)/1000</f>
        <v>974332.27771000005</v>
      </c>
      <c r="P27" s="28">
        <f>([2]Страница1!I22)/1000</f>
        <v>15772.42669</v>
      </c>
      <c r="Q27" s="28">
        <f>([2]Страница1!K22)/1000</f>
        <v>0</v>
      </c>
      <c r="R27" s="28">
        <f>([2]Страница1!H22)/1000</f>
        <v>13951.49915</v>
      </c>
      <c r="S27" s="28">
        <f>([2]Страница1!J22)/1000</f>
        <v>1.16E-3</v>
      </c>
      <c r="T27" s="28">
        <f>([1]Страница1!AN22)/1000</f>
        <v>21343358.740060002</v>
      </c>
      <c r="U27" s="28">
        <f>([1]Страница1!AQ22)/1000</f>
        <v>0</v>
      </c>
      <c r="V27" s="28">
        <f>([1]Страница1!AW22+[1]Страница1!AT22)/1000</f>
        <v>734171.57894000004</v>
      </c>
      <c r="W27" s="28">
        <f>([1]Страница1!BO22)/1000</f>
        <v>236085.89837000001</v>
      </c>
      <c r="X27" s="28">
        <f>([1]Страница1!BR22)/1000</f>
        <v>90263.038120000012</v>
      </c>
      <c r="Y27" s="28">
        <f>([1]Страница1!BU22)/1000</f>
        <v>3227489.8880700003</v>
      </c>
      <c r="Z27" s="28">
        <f>([1]Страница1!BX22)/1000</f>
        <v>1521474.8950100001</v>
      </c>
      <c r="AA27" s="28">
        <f>([1]Страница1!CJ22+[1]Страница1!CA22+[1]Страница1!CD22)/1000</f>
        <v>622151.67534000007</v>
      </c>
      <c r="AB27" s="28">
        <f>([2]Страница1!L22)/1000</f>
        <v>583776.25040999998</v>
      </c>
      <c r="AC27" s="28">
        <f>([2]Страница1!N22)/1000</f>
        <v>19087.020929999999</v>
      </c>
      <c r="AD27" s="28">
        <f>([2]Страница1!P22)/1000</f>
        <v>0</v>
      </c>
      <c r="AE27" s="28">
        <f>([2]Страница1!M22)/1000</f>
        <v>17250.623460000003</v>
      </c>
      <c r="AF27" s="28">
        <f>([2]Страница1!O22)/1000</f>
        <v>167.34814</v>
      </c>
      <c r="AG27" s="28">
        <f>([1]Страница1!CM22)/1000</f>
        <v>242918.14328999998</v>
      </c>
      <c r="AH27" s="28">
        <f>([2]Страница1!Q22)/1000</f>
        <v>237590.48030000002</v>
      </c>
      <c r="AI27" s="28">
        <f>([2]Страница1!S22)/1000</f>
        <v>2537.46657</v>
      </c>
      <c r="AJ27" s="28">
        <f>([2]Страница1!U22)/1000</f>
        <v>0</v>
      </c>
      <c r="AK27" s="28">
        <f>([2]Страница1!R22)/1000</f>
        <v>2264.41102</v>
      </c>
      <c r="AL27" s="28">
        <f>([2]Страница1!T22)/1000</f>
        <v>525.78539999999998</v>
      </c>
      <c r="AM27" s="28">
        <f>(([3]Страница1!B28/1000)/1000)*1000</f>
        <v>5123919.4698900003</v>
      </c>
      <c r="AN27" s="28">
        <f>([1]Страница1!CP22)/1000</f>
        <v>17123.037420000001</v>
      </c>
      <c r="AO27" s="28">
        <f>([1]Страница1!B22)/1000</f>
        <v>588612545.46780002</v>
      </c>
      <c r="AP27" s="28">
        <f>([1]Страница1!E22)/1000</f>
        <v>566843401.54776001</v>
      </c>
      <c r="AQ27" s="28">
        <f>([1]Страница1!H22)/1000</f>
        <v>6596089.3463900005</v>
      </c>
      <c r="AR27" s="28">
        <f>([1]Страница1!K22)/1000</f>
        <v>759870.52744000009</v>
      </c>
      <c r="AS27" s="28">
        <f>([1]Страница1!N22)/1000</f>
        <v>2318501.4825599999</v>
      </c>
      <c r="AT27" s="28">
        <f>([1]Страница1!Q22)/1000</f>
        <v>12094682.563649999</v>
      </c>
    </row>
    <row r="28" spans="1:46" ht="15.75" x14ac:dyDescent="0.25">
      <c r="A28" s="27" t="str">
        <f>[1]Страница1!A23</f>
        <v>АО «НПФ Сбербанка»</v>
      </c>
      <c r="B28" s="28">
        <f>([1]Страница1!C23)/1000</f>
        <v>658934742.30501997</v>
      </c>
      <c r="C28" s="28">
        <f>([1]Страница1!F23)/1000</f>
        <v>632240730.71100998</v>
      </c>
      <c r="D28" s="28">
        <f>([1]Страница1!I23)/1000</f>
        <v>4160047.82711</v>
      </c>
      <c r="E28" s="28">
        <f>([1]Страница1!L23)/1000</f>
        <v>486445.70030999999</v>
      </c>
      <c r="F28" s="28">
        <f>([1]Страница1!O23)/1000</f>
        <v>1647056.68729</v>
      </c>
      <c r="G28" s="28">
        <f>([1]Страница1!R23)/1000</f>
        <v>20400461.379299998</v>
      </c>
      <c r="H28" s="28">
        <f>([1]Страница1!AE23)/1000</f>
        <v>626833.17724999995</v>
      </c>
      <c r="I28" s="28">
        <f>([2]Страница1!B23)/1000</f>
        <v>242207.87907</v>
      </c>
      <c r="J28" s="28">
        <f>([2]Страница1!D23)/1000</f>
        <v>185662.51388999997</v>
      </c>
      <c r="K28" s="28">
        <f>([2]Страница1!F23)/1000</f>
        <v>0</v>
      </c>
      <c r="L28" s="28">
        <f>([2]Страница1!C23)/1000</f>
        <v>158060.59589</v>
      </c>
      <c r="M28" s="28">
        <f>([2]Страница1!E23)/1000</f>
        <v>40902.188399999999</v>
      </c>
      <c r="N28" s="28">
        <f>([1]Страница1!AK23)/1000</f>
        <v>280373.9166</v>
      </c>
      <c r="O28" s="28">
        <f>([2]Страница1!G23)/1000</f>
        <v>268277.16946</v>
      </c>
      <c r="P28" s="28">
        <f>([2]Страница1!I23)/1000</f>
        <v>6240.67137</v>
      </c>
      <c r="Q28" s="28">
        <f>([2]Страница1!K23)/1000</f>
        <v>0</v>
      </c>
      <c r="R28" s="28">
        <f>([2]Страница1!H23)/1000</f>
        <v>5409.5563300000003</v>
      </c>
      <c r="S28" s="28">
        <f>([2]Страница1!J23)/1000</f>
        <v>446.51943999999997</v>
      </c>
      <c r="T28" s="28">
        <f>([1]Страница1!AN23)/1000</f>
        <v>34871583.574129999</v>
      </c>
      <c r="U28" s="28">
        <f>([1]Страница1!AQ23)/1000</f>
        <v>0</v>
      </c>
      <c r="V28" s="28">
        <f>([1]Страница1!AW23+[1]Страница1!AT23)/1000</f>
        <v>2602.1019999999999</v>
      </c>
      <c r="W28" s="28">
        <f>([1]Страница1!BO23)/1000</f>
        <v>196723.78615999999</v>
      </c>
      <c r="X28" s="28">
        <f>([1]Страница1!BR23)/1000</f>
        <v>72216.864050000004</v>
      </c>
      <c r="Y28" s="28">
        <f>([1]Страница1!BU23)/1000</f>
        <v>2934464.5948000001</v>
      </c>
      <c r="Z28" s="28">
        <f>([1]Страница1!BX23)/1000</f>
        <v>1286703.0554599999</v>
      </c>
      <c r="AA28" s="28">
        <f>([1]Страница1!CJ23+[1]Страница1!CA23+[1]Страница1!CD23)/1000</f>
        <v>429018.64461999998</v>
      </c>
      <c r="AB28" s="28">
        <f>([2]Страница1!L23)/1000</f>
        <v>393773.66010000004</v>
      </c>
      <c r="AC28" s="28">
        <f>([2]Страница1!N23)/1000</f>
        <v>15276.873250000001</v>
      </c>
      <c r="AD28" s="28">
        <f>([2]Страница1!P23)/1000</f>
        <v>0</v>
      </c>
      <c r="AE28" s="28">
        <f>([2]Страница1!M23)/1000</f>
        <v>14094.833859999999</v>
      </c>
      <c r="AF28" s="28">
        <f>([2]Страница1!O23)/1000</f>
        <v>5873.2774100000006</v>
      </c>
      <c r="AG28" s="28">
        <f>([1]Страница1!CM23)/1000</f>
        <v>355521.76210000005</v>
      </c>
      <c r="AH28" s="28">
        <f>([2]Страница1!Q23)/1000</f>
        <v>348056.65142000001</v>
      </c>
      <c r="AI28" s="28">
        <f>([2]Страница1!S23)/1000</f>
        <v>3894.71261</v>
      </c>
      <c r="AJ28" s="28">
        <f>([2]Страница1!U23)/1000</f>
        <v>0</v>
      </c>
      <c r="AK28" s="28">
        <f>([2]Страница1!R23)/1000</f>
        <v>3570.3980699999997</v>
      </c>
      <c r="AL28" s="28">
        <f>([2]Страница1!T23)/1000</f>
        <v>0</v>
      </c>
      <c r="AM28" s="28">
        <f>(([3]Страница1!B30/1000)/1000)*1000</f>
        <v>5335836.4680000003</v>
      </c>
      <c r="AN28" s="28">
        <f>([1]Страница1!CP23)/1000</f>
        <v>0</v>
      </c>
      <c r="AO28" s="28">
        <f>([1]Страница1!B23)/1000</f>
        <v>689441486.36781001</v>
      </c>
      <c r="AP28" s="28">
        <f>([1]Страница1!E23)/1000</f>
        <v>660607192.53243005</v>
      </c>
      <c r="AQ28" s="28">
        <f>([1]Страница1!H23)/1000</f>
        <v>4803421.9475100003</v>
      </c>
      <c r="AR28" s="28">
        <f>([1]Страница1!K23)/1000</f>
        <v>585420.83209000004</v>
      </c>
      <c r="AS28" s="28">
        <f>([1]Страница1!N23)/1000</f>
        <v>1316684.47805</v>
      </c>
      <c r="AT28" s="28">
        <f>([1]Страница1!Q23)/1000</f>
        <v>22128766.57773</v>
      </c>
    </row>
    <row r="29" spans="1:46" ht="15.75" x14ac:dyDescent="0.25">
      <c r="A29" s="27" t="str">
        <f>[1]Страница1!A24</f>
        <v>АО «НПФ Эволюция»</v>
      </c>
      <c r="B29" s="28">
        <f>([1]Страница1!C24)/1000</f>
        <v>177068302.13748002</v>
      </c>
      <c r="C29" s="28">
        <f>([1]Страница1!F24)/1000</f>
        <v>170899570.84251001</v>
      </c>
      <c r="D29" s="28">
        <f>([1]Страница1!I24)/1000</f>
        <v>678234.29129999992</v>
      </c>
      <c r="E29" s="28">
        <f>([1]Страница1!L24)/1000</f>
        <v>61414.924729999999</v>
      </c>
      <c r="F29" s="28">
        <f>([1]Страница1!O24)/1000</f>
        <v>420698.53070999996</v>
      </c>
      <c r="G29" s="28">
        <f>([1]Страница1!R24)/1000</f>
        <v>5008383.5482299998</v>
      </c>
      <c r="H29" s="28">
        <f>([1]Страница1!AE24)/1000</f>
        <v>156632.62840000002</v>
      </c>
      <c r="I29" s="28">
        <f>([2]Страница1!B24)/1000</f>
        <v>85651.819129999989</v>
      </c>
      <c r="J29" s="28">
        <f>([2]Страница1!D24)/1000</f>
        <v>36182.00978</v>
      </c>
      <c r="K29" s="28">
        <f>([2]Страница1!F24)/1000</f>
        <v>0</v>
      </c>
      <c r="L29" s="28">
        <f>([2]Страница1!C24)/1000</f>
        <v>32300.725399999999</v>
      </c>
      <c r="M29" s="28">
        <f>([2]Страница1!E24)/1000</f>
        <v>2498.0740900000001</v>
      </c>
      <c r="N29" s="28">
        <f>([1]Страница1!AK24)/1000</f>
        <v>99192.847110000002</v>
      </c>
      <c r="O29" s="28">
        <f>([2]Страница1!G24)/1000</f>
        <v>94569.869790000012</v>
      </c>
      <c r="P29" s="28">
        <f>([2]Страница1!I24)/1000</f>
        <v>2511.44976</v>
      </c>
      <c r="Q29" s="28">
        <f>([2]Страница1!K24)/1000</f>
        <v>0</v>
      </c>
      <c r="R29" s="28">
        <f>([2]Страница1!H24)/1000</f>
        <v>2111.5238300000001</v>
      </c>
      <c r="S29" s="28">
        <f>([2]Страница1!J24)/1000</f>
        <v>3.7299999999999998E-3</v>
      </c>
      <c r="T29" s="28">
        <f>([1]Страница1!AN24)/1000</f>
        <v>4119745.3928800002</v>
      </c>
      <c r="U29" s="28">
        <f>([1]Страница1!AQ24)/1000</f>
        <v>83735.834790000008</v>
      </c>
      <c r="V29" s="28">
        <f>([1]Страница1!AW24+[1]Страница1!AT24)/1000</f>
        <v>225306.41697999998</v>
      </c>
      <c r="W29" s="28">
        <f>([1]Страница1!BO24)/1000</f>
        <v>29109.068879999999</v>
      </c>
      <c r="X29" s="28">
        <f>([1]Страница1!BR24)/1000</f>
        <v>9678.6427700000004</v>
      </c>
      <c r="Y29" s="28">
        <f>([1]Страница1!BU24)/1000</f>
        <v>516790.62560999999</v>
      </c>
      <c r="Z29" s="28">
        <f>([1]Страница1!BX24)/1000</f>
        <v>350437.10680000001</v>
      </c>
      <c r="AA29" s="28">
        <f>([1]Страница1!CJ24+[1]Страница1!CA24+[1]Страница1!CD24)/1000</f>
        <v>635057.17897000001</v>
      </c>
      <c r="AB29" s="28">
        <f>([2]Страница1!L24)/1000</f>
        <v>619938.95415000001</v>
      </c>
      <c r="AC29" s="28">
        <f>([2]Страница1!N24)/1000</f>
        <v>7748.1101500000004</v>
      </c>
      <c r="AD29" s="28">
        <f>([2]Страница1!P24)/1000</f>
        <v>0</v>
      </c>
      <c r="AE29" s="28">
        <f>([2]Страница1!M24)/1000</f>
        <v>7217.4174699999994</v>
      </c>
      <c r="AF29" s="28">
        <f>([2]Страница1!O24)/1000</f>
        <v>152.69720000000001</v>
      </c>
      <c r="AG29" s="28">
        <f>([1]Страница1!CM24)/1000</f>
        <v>383654.61494</v>
      </c>
      <c r="AH29" s="28">
        <f>([2]Страница1!Q24)/1000</f>
        <v>377161.80202999996</v>
      </c>
      <c r="AI29" s="28">
        <f>([2]Страница1!S24)/1000</f>
        <v>3189.8772799999997</v>
      </c>
      <c r="AJ29" s="28">
        <f>([2]Страница1!U24)/1000</f>
        <v>0</v>
      </c>
      <c r="AK29" s="28">
        <f>([2]Страница1!R24)/1000</f>
        <v>2835.0714500000004</v>
      </c>
      <c r="AL29" s="28">
        <f>([2]Страница1!T24)/1000</f>
        <v>467.86417999999998</v>
      </c>
      <c r="AM29" s="28">
        <f>(([3]Страница1!B32/1000)/1000)*1000</f>
        <v>1551647.9899000002</v>
      </c>
      <c r="AN29" s="28">
        <f>([1]Страница1!CP24)/1000</f>
        <v>701640.21611000004</v>
      </c>
      <c r="AO29" s="28">
        <f>([1]Страница1!B24)/1000</f>
        <v>179126547.80355999</v>
      </c>
      <c r="AP29" s="28">
        <f>([1]Страница1!E24)/1000</f>
        <v>171995922.75135002</v>
      </c>
      <c r="AQ29" s="28">
        <f>([1]Страница1!H24)/1000</f>
        <v>765182.31625000003</v>
      </c>
      <c r="AR29" s="28">
        <f>([1]Страница1!K24)/1000</f>
        <v>73963.791729999997</v>
      </c>
      <c r="AS29" s="28">
        <f>([1]Страница1!N24)/1000</f>
        <v>502569.38400000002</v>
      </c>
      <c r="AT29" s="28">
        <f>([1]Страница1!Q24)/1000</f>
        <v>5788909.5602299999</v>
      </c>
    </row>
    <row r="30" spans="1:46" ht="15.75" x14ac:dyDescent="0.25">
      <c r="A30" s="27" t="str">
        <f>[1]Страница1!A25</f>
        <v>АО «Ханты-Мансийский НПФ»</v>
      </c>
      <c r="B30" s="28">
        <f>([1]Страница1!C25)/1000</f>
        <v>16715706.71276</v>
      </c>
      <c r="C30" s="28">
        <f>([1]Страница1!F25)/1000</f>
        <v>15083861.603499999</v>
      </c>
      <c r="D30" s="28">
        <f>([1]Страница1!I25)/1000</f>
        <v>740996.57335000008</v>
      </c>
      <c r="E30" s="28">
        <f>([1]Страница1!L25)/1000</f>
        <v>78293.475160000002</v>
      </c>
      <c r="F30" s="28">
        <f>([1]Страница1!O25)/1000</f>
        <v>28471.059559999998</v>
      </c>
      <c r="G30" s="28">
        <f>([1]Страница1!R25)/1000</f>
        <v>783708.79307000001</v>
      </c>
      <c r="H30" s="28">
        <f>([1]Страница1!AE25)/1000</f>
        <v>66650.41274</v>
      </c>
      <c r="I30" s="28">
        <f>([2]Страница1!B25)/1000</f>
        <v>29488.310229999999</v>
      </c>
      <c r="J30" s="28">
        <f>([2]Страница1!D25)/1000</f>
        <v>19056.165920000003</v>
      </c>
      <c r="K30" s="28">
        <f>([2]Страница1!F25)/1000</f>
        <v>0</v>
      </c>
      <c r="L30" s="28">
        <f>([2]Страница1!C25)/1000</f>
        <v>15425.919519999999</v>
      </c>
      <c r="M30" s="28">
        <f>([2]Страница1!E25)/1000</f>
        <v>2680.0170699999999</v>
      </c>
      <c r="N30" s="28">
        <f>([1]Страница1!AK25)/1000</f>
        <v>216527.86555000002</v>
      </c>
      <c r="O30" s="28">
        <f>([2]Страница1!G25)/1000</f>
        <v>209745.48418999999</v>
      </c>
      <c r="P30" s="28">
        <f>([2]Страница1!I25)/1000</f>
        <v>3568.7527400000004</v>
      </c>
      <c r="Q30" s="28">
        <f>([2]Страница1!K25)/1000</f>
        <v>18.097000000000001</v>
      </c>
      <c r="R30" s="28">
        <f>([2]Страница1!H25)/1000</f>
        <v>3195.5316200000002</v>
      </c>
      <c r="S30" s="28">
        <f>([2]Страница1!J25)/1000</f>
        <v>0</v>
      </c>
      <c r="T30" s="28">
        <f>([1]Страница1!AN25)/1000</f>
        <v>141790.61480000001</v>
      </c>
      <c r="U30" s="28">
        <f>([1]Страница1!AQ25)/1000</f>
        <v>0</v>
      </c>
      <c r="V30" s="28">
        <f>([1]Страница1!AW25+[1]Страница1!AT25)/1000</f>
        <v>4776.2379700000001</v>
      </c>
      <c r="W30" s="28">
        <f>([1]Страница1!BO25)/1000</f>
        <v>33250.47363</v>
      </c>
      <c r="X30" s="28">
        <f>([1]Страница1!BR25)/1000</f>
        <v>10471.582699999999</v>
      </c>
      <c r="Y30" s="28">
        <f>([1]Страница1!BU25)/1000</f>
        <v>287163.33149999997</v>
      </c>
      <c r="Z30" s="28">
        <f>([1]Страница1!BX25)/1000</f>
        <v>33516.409699999997</v>
      </c>
      <c r="AA30" s="28">
        <f>([1]Страница1!CJ25+[1]Страница1!CA25+[1]Страница1!CD25)/1000</f>
        <v>12823.758040000001</v>
      </c>
      <c r="AB30" s="28">
        <f>([2]Страница1!L25)/1000</f>
        <v>11847.809210000001</v>
      </c>
      <c r="AC30" s="28">
        <f>([2]Страница1!N25)/1000</f>
        <v>346.20224999999999</v>
      </c>
      <c r="AD30" s="28">
        <f>([2]Страница1!P25)/1000</f>
        <v>0</v>
      </c>
      <c r="AE30" s="28">
        <f>([2]Страница1!M25)/1000</f>
        <v>328.51514000000003</v>
      </c>
      <c r="AF30" s="28">
        <f>([2]Страница1!O25)/1000</f>
        <v>500.76164</v>
      </c>
      <c r="AG30" s="28">
        <f>([1]Страница1!CM25)/1000</f>
        <v>39591.028140000002</v>
      </c>
      <c r="AH30" s="28">
        <f>([2]Страница1!Q25)/1000</f>
        <v>37811.88551</v>
      </c>
      <c r="AI30" s="28">
        <f>([2]Страница1!S25)/1000</f>
        <v>944.38275999999996</v>
      </c>
      <c r="AJ30" s="28">
        <f>([2]Страница1!U25)/1000</f>
        <v>0</v>
      </c>
      <c r="AK30" s="28">
        <f>([2]Страница1!R25)/1000</f>
        <v>858.06966</v>
      </c>
      <c r="AL30" s="28">
        <f>([2]Страница1!T25)/1000</f>
        <v>0</v>
      </c>
      <c r="AM30" s="28">
        <f>(([3]Страница1!B33/1000)/1000)*1000</f>
        <v>127647.43635999999</v>
      </c>
      <c r="AN30" s="28">
        <f>([1]Страница1!CP25)/1000</f>
        <v>222.83999</v>
      </c>
      <c r="AO30" s="28">
        <f>([1]Страница1!B25)/1000</f>
        <v>16728412.420120001</v>
      </c>
      <c r="AP30" s="28">
        <f>([1]Страница1!E25)/1000</f>
        <v>14955614.392379999</v>
      </c>
      <c r="AQ30" s="28">
        <f>([1]Страница1!H25)/1000</f>
        <v>989947.32963000005</v>
      </c>
      <c r="AR30" s="28">
        <f>([1]Страница1!K25)/1000</f>
        <v>95831.068809999997</v>
      </c>
      <c r="AS30" s="28">
        <f>([1]Страница1!N25)/1000</f>
        <v>31758.071110000001</v>
      </c>
      <c r="AT30" s="28">
        <f>([1]Страница1!Q25)/1000</f>
        <v>654886.35007000004</v>
      </c>
    </row>
    <row r="31" spans="1:46" ht="15.75" x14ac:dyDescent="0.25">
      <c r="A31" s="27" t="str">
        <f>[1]Страница1!A26</f>
        <v>АО МНПФ «БОЛЬШОЙ»</v>
      </c>
      <c r="B31" s="28">
        <f>([1]Страница1!C26)/1000</f>
        <v>48249145.061680004</v>
      </c>
      <c r="C31" s="28">
        <f>([1]Страница1!F26)/1000</f>
        <v>45338329.493550003</v>
      </c>
      <c r="D31" s="28">
        <f>([1]Страница1!I26)/1000</f>
        <v>637015.77113999997</v>
      </c>
      <c r="E31" s="28">
        <f>([1]Страница1!L26)/1000</f>
        <v>240343.31122999999</v>
      </c>
      <c r="F31" s="28">
        <f>([1]Страница1!O26)/1000</f>
        <v>157979.99996000002</v>
      </c>
      <c r="G31" s="28">
        <f>([1]Страница1!R26)/1000</f>
        <v>1875476.4857999999</v>
      </c>
      <c r="H31" s="28">
        <f>([1]Страница1!AE26)/1000</f>
        <v>367499.12745999999</v>
      </c>
      <c r="I31" s="28">
        <f>([2]Страница1!B26)/1000</f>
        <v>208793.01349000001</v>
      </c>
      <c r="J31" s="28">
        <f>([2]Страница1!D26)/1000</f>
        <v>87396.336329999991</v>
      </c>
      <c r="K31" s="28">
        <f>([2]Страница1!F26)/1000</f>
        <v>0</v>
      </c>
      <c r="L31" s="28">
        <f>([2]Страница1!C26)/1000</f>
        <v>70157.355209999994</v>
      </c>
      <c r="M31" s="28">
        <f>([2]Страница1!E26)/1000</f>
        <v>1152.4224299999998</v>
      </c>
      <c r="N31" s="28">
        <f>([1]Страница1!AK26)/1000</f>
        <v>1062539.2232899999</v>
      </c>
      <c r="O31" s="28">
        <f>([2]Страница1!G26)/1000</f>
        <v>1032407.2759700001</v>
      </c>
      <c r="P31" s="28">
        <f>([2]Страница1!I26)/1000</f>
        <v>15739.474039999999</v>
      </c>
      <c r="Q31" s="28">
        <f>([2]Страница1!K26)/1000</f>
        <v>0</v>
      </c>
      <c r="R31" s="28">
        <f>([2]Страница1!H26)/1000</f>
        <v>13913.864250000001</v>
      </c>
      <c r="S31" s="28">
        <f>([2]Страница1!J26)/1000</f>
        <v>478.60903000000002</v>
      </c>
      <c r="T31" s="28">
        <f>([1]Страница1!AN26)/1000</f>
        <v>1137010.18582</v>
      </c>
      <c r="U31" s="28">
        <f>([1]Страница1!AQ26)/1000</f>
        <v>0</v>
      </c>
      <c r="V31" s="28">
        <f>([1]Страница1!AW26+[1]Страница1!AT26)/1000</f>
        <v>48.949919999999999</v>
      </c>
      <c r="W31" s="28">
        <f>([1]Страница1!BO26)/1000</f>
        <v>32565.914789999999</v>
      </c>
      <c r="X31" s="28">
        <f>([1]Страница1!BR26)/1000</f>
        <v>37910.10211</v>
      </c>
      <c r="Y31" s="28">
        <f>([1]Страница1!BU26)/1000</f>
        <v>539934.17732000002</v>
      </c>
      <c r="Z31" s="28">
        <f>([1]Страница1!BX26)/1000</f>
        <v>120912.95084</v>
      </c>
      <c r="AA31" s="28">
        <f>([1]Страница1!CJ26+[1]Страница1!CA26+[1]Страница1!CD26)/1000</f>
        <v>78526.379860000001</v>
      </c>
      <c r="AB31" s="28">
        <f>([2]Страница1!L26)/1000</f>
        <v>71758.403209999989</v>
      </c>
      <c r="AC31" s="28">
        <f>([2]Страница1!N26)/1000</f>
        <v>3386.3232499999999</v>
      </c>
      <c r="AD31" s="28">
        <f>([2]Страница1!P26)/1000</f>
        <v>0</v>
      </c>
      <c r="AE31" s="28">
        <f>([2]Страница1!M26)/1000</f>
        <v>2920.00542</v>
      </c>
      <c r="AF31" s="28">
        <f>([2]Страница1!O26)/1000</f>
        <v>0</v>
      </c>
      <c r="AG31" s="28">
        <f>([1]Страница1!CM26)/1000</f>
        <v>58874.419759999997</v>
      </c>
      <c r="AH31" s="28">
        <f>([2]Страница1!Q26)/1000</f>
        <v>56479.833060000004</v>
      </c>
      <c r="AI31" s="28">
        <f>([2]Страница1!S26)/1000</f>
        <v>1311.89744</v>
      </c>
      <c r="AJ31" s="28">
        <f>([2]Страница1!U26)/1000</f>
        <v>0</v>
      </c>
      <c r="AK31" s="28">
        <f>([2]Страница1!R26)/1000</f>
        <v>1082.6892600000001</v>
      </c>
      <c r="AL31" s="28">
        <f>([2]Страница1!T26)/1000</f>
        <v>0</v>
      </c>
      <c r="AM31" s="28">
        <f>(([3]Страница1!B34/1000)/1000)*1000</f>
        <v>373904.9719</v>
      </c>
      <c r="AN31" s="28">
        <f>([1]Страница1!CP26)/1000</f>
        <v>288.01184999999998</v>
      </c>
      <c r="AO31" s="28">
        <f>([1]Страница1!B26)/1000</f>
        <v>49947230.591640003</v>
      </c>
      <c r="AP31" s="28">
        <f>([1]Страница1!E26)/1000</f>
        <v>46827121.614709996</v>
      </c>
      <c r="AQ31" s="28">
        <f>([1]Страница1!H26)/1000</f>
        <v>695443.96739999996</v>
      </c>
      <c r="AR31" s="28">
        <f>([1]Страница1!K26)/1000</f>
        <v>284431.56056999997</v>
      </c>
      <c r="AS31" s="28">
        <f>([1]Страница1!N26)/1000</f>
        <v>195762.92827</v>
      </c>
      <c r="AT31" s="28">
        <f>([1]Страница1!Q26)/1000</f>
        <v>1944470.5206900002</v>
      </c>
    </row>
    <row r="32" spans="1:46" ht="15.75" x14ac:dyDescent="0.25">
      <c r="A32" s="27" t="str">
        <f>[1]Страница1!A27</f>
        <v>АО НПФ «Альянс»</v>
      </c>
      <c r="B32" s="28">
        <f>([1]Страница1!C27)/1000</f>
        <v>917974.00153000001</v>
      </c>
      <c r="C32" s="28">
        <f>([1]Страница1!F27)/1000</f>
        <v>880342.10728</v>
      </c>
      <c r="D32" s="28">
        <f>([1]Страница1!I27)/1000</f>
        <v>1246.62112</v>
      </c>
      <c r="E32" s="28">
        <f>([1]Страница1!L27)/1000</f>
        <v>12050.72409</v>
      </c>
      <c r="F32" s="28">
        <f>([1]Страница1!O27)/1000</f>
        <v>2053.8910000000001</v>
      </c>
      <c r="G32" s="28">
        <f>([1]Страница1!R27)/1000</f>
        <v>12880.892</v>
      </c>
      <c r="H32" s="28">
        <f>([1]Страница1!AE27)/1000</f>
        <v>10195.243420000001</v>
      </c>
      <c r="I32" s="28">
        <f>([2]Страница1!B27)/1000</f>
        <v>4154.5230499999998</v>
      </c>
      <c r="J32" s="28">
        <f>([2]Страница1!D27)/1000</f>
        <v>3095.7563700000001</v>
      </c>
      <c r="K32" s="28">
        <f>([2]Страница1!F27)/1000</f>
        <v>0</v>
      </c>
      <c r="L32" s="28">
        <f>([2]Страница1!C27)/1000</f>
        <v>2944.9639999999999</v>
      </c>
      <c r="M32" s="28">
        <f>([2]Страница1!E27)/1000</f>
        <v>0</v>
      </c>
      <c r="N32" s="28">
        <f>([1]Страница1!AK27)/1000</f>
        <v>18422.35857</v>
      </c>
      <c r="O32" s="28">
        <f>([2]Страница1!G27)/1000</f>
        <v>17199.982359999998</v>
      </c>
      <c r="P32" s="28">
        <f>([2]Страница1!I27)/1000</f>
        <v>638.23628000000008</v>
      </c>
      <c r="Q32" s="28">
        <f>([2]Страница1!K27)/1000</f>
        <v>0</v>
      </c>
      <c r="R32" s="28">
        <f>([2]Страница1!H27)/1000</f>
        <v>584.13993000000005</v>
      </c>
      <c r="S32" s="28">
        <f>([2]Страница1!J27)/1000</f>
        <v>0</v>
      </c>
      <c r="T32" s="28">
        <f>([1]Страница1!AN27)/1000</f>
        <v>3267.60133</v>
      </c>
      <c r="U32" s="28">
        <f>([1]Страница1!AQ27)/1000</f>
        <v>0</v>
      </c>
      <c r="V32" s="28">
        <f>([1]Страница1!AW27+[1]Страница1!AT27)/1000</f>
        <v>1174.7938899999999</v>
      </c>
      <c r="W32" s="28">
        <f>([1]Страница1!BO27)/1000</f>
        <v>65.503879999999995</v>
      </c>
      <c r="X32" s="28">
        <f>([1]Страница1!BR27)/1000</f>
        <v>1486.47127</v>
      </c>
      <c r="Y32" s="28">
        <f>([1]Страница1!BU27)/1000</f>
        <v>2175.7875199999999</v>
      </c>
      <c r="Z32" s="28">
        <f>([1]Страница1!BX27)/1000</f>
        <v>2021.9855600000001</v>
      </c>
      <c r="AA32" s="28">
        <f>([1]Страница1!CJ27+[1]Страница1!CA27+[1]Страница1!CD27)/1000</f>
        <v>0</v>
      </c>
      <c r="AB32" s="28">
        <f>([2]Страница1!L27)/1000</f>
        <v>0</v>
      </c>
      <c r="AC32" s="28">
        <f>([2]Страница1!N27)/1000</f>
        <v>0</v>
      </c>
      <c r="AD32" s="28">
        <f>([2]Страница1!P27)/1000</f>
        <v>0</v>
      </c>
      <c r="AE32" s="28">
        <f>([2]Страница1!M27)/1000</f>
        <v>0</v>
      </c>
      <c r="AF32" s="28">
        <f>([2]Страница1!O27)/1000</f>
        <v>0</v>
      </c>
      <c r="AG32" s="28">
        <f>([1]Страница1!CM27)/1000</f>
        <v>395.89503000000002</v>
      </c>
      <c r="AH32" s="28">
        <f>([2]Страница1!Q27)/1000</f>
        <v>325.02704999999997</v>
      </c>
      <c r="AI32" s="28">
        <f>([2]Страница1!S27)/1000</f>
        <v>36.701059999999998</v>
      </c>
      <c r="AJ32" s="28">
        <f>([2]Страница1!U27)/1000</f>
        <v>0</v>
      </c>
      <c r="AK32" s="28">
        <f>([2]Страница1!R27)/1000</f>
        <v>34.166919999999998</v>
      </c>
      <c r="AL32" s="28">
        <f>([2]Страница1!T27)/1000</f>
        <v>0</v>
      </c>
      <c r="AM32" s="28">
        <f>(([3]Страница1!B35/1000)/1000)*1000</f>
        <v>8165.6658399999988</v>
      </c>
      <c r="AN32" s="28">
        <f>([1]Страница1!CP27)/1000</f>
        <v>9399.7660399999986</v>
      </c>
      <c r="AO32" s="28">
        <f>([1]Страница1!B27)/1000</f>
        <v>935488.58944000001</v>
      </c>
      <c r="AP32" s="28">
        <f>([1]Страница1!E27)/1000</f>
        <v>901314.62780999998</v>
      </c>
      <c r="AQ32" s="28">
        <f>([1]Страница1!H27)/1000</f>
        <v>1590.7492</v>
      </c>
      <c r="AR32" s="28">
        <f>([1]Страница1!K27)/1000</f>
        <v>14540.7541</v>
      </c>
      <c r="AS32" s="28">
        <f>([1]Страница1!N27)/1000</f>
        <v>3302.4575599999998</v>
      </c>
      <c r="AT32" s="28">
        <f>([1]Страница1!Q27)/1000</f>
        <v>14740.000769999999</v>
      </c>
    </row>
    <row r="33" spans="1:46" ht="15.75" x14ac:dyDescent="0.25">
      <c r="A33" s="27" t="str">
        <f>[1]Страница1!A28</f>
        <v>АО НПФ «Атомфонд»</v>
      </c>
      <c r="B33" s="28">
        <f>([1]Страница1!C28)/1000</f>
        <v>8124460.3506899998</v>
      </c>
      <c r="C33" s="28">
        <f>([1]Страница1!F28)/1000</f>
        <v>7382332.3698199997</v>
      </c>
      <c r="D33" s="28">
        <f>([1]Страница1!I28)/1000</f>
        <v>320215.08266000001</v>
      </c>
      <c r="E33" s="28">
        <f>([1]Страница1!L28)/1000</f>
        <v>74242.705519999989</v>
      </c>
      <c r="F33" s="28">
        <f>([1]Страница1!O28)/1000</f>
        <v>9823.5832300000002</v>
      </c>
      <c r="G33" s="28">
        <f>([1]Страница1!R28)/1000</f>
        <v>268364.60946000001</v>
      </c>
      <c r="H33" s="28">
        <f>([1]Страница1!AE28)/1000</f>
        <v>56513.533159999999</v>
      </c>
      <c r="I33" s="28">
        <f>([2]Страница1!B28)/1000</f>
        <v>7460.47199</v>
      </c>
      <c r="J33" s="28">
        <f>([2]Страница1!D28)/1000</f>
        <v>26789.311020000001</v>
      </c>
      <c r="K33" s="28">
        <f>([2]Страница1!F28)/1000</f>
        <v>0</v>
      </c>
      <c r="L33" s="28">
        <f>([2]Страница1!C28)/1000</f>
        <v>22223.427660000001</v>
      </c>
      <c r="M33" s="28">
        <f>([2]Страница1!E28)/1000</f>
        <v>40.322489999999995</v>
      </c>
      <c r="N33" s="28">
        <f>([1]Страница1!AK28)/1000</f>
        <v>18351.08814</v>
      </c>
      <c r="O33" s="28">
        <f>([2]Страница1!G28)/1000</f>
        <v>17548.766929999998</v>
      </c>
      <c r="P33" s="28">
        <f>([2]Страница1!I28)/1000</f>
        <v>415.64675</v>
      </c>
      <c r="Q33" s="28">
        <f>([2]Страница1!K28)/1000</f>
        <v>0</v>
      </c>
      <c r="R33" s="28">
        <f>([2]Страница1!H28)/1000</f>
        <v>337.44916999999998</v>
      </c>
      <c r="S33" s="28">
        <f>([2]Страница1!J28)/1000</f>
        <v>0</v>
      </c>
      <c r="T33" s="28">
        <f>([1]Страница1!AN28)/1000</f>
        <v>209533.45146000001</v>
      </c>
      <c r="U33" s="28">
        <f>([1]Страница1!AQ28)/1000</f>
        <v>0</v>
      </c>
      <c r="V33" s="28">
        <f>([1]Страница1!AW28+[1]Страница1!AT28)/1000</f>
        <v>1017.00469</v>
      </c>
      <c r="W33" s="28">
        <f>([1]Страница1!BO28)/1000</f>
        <v>14983.87138</v>
      </c>
      <c r="X33" s="28">
        <f>([1]Страница1!BR28)/1000</f>
        <v>10798.22867</v>
      </c>
      <c r="Y33" s="28">
        <f>([1]Страница1!BU28)/1000</f>
        <v>90331.159769999998</v>
      </c>
      <c r="Z33" s="28">
        <f>([1]Страница1!BX28)/1000</f>
        <v>15703.143679999999</v>
      </c>
      <c r="AA33" s="28">
        <f>([1]Страница1!CJ28+[1]Страница1!CA28+[1]Страница1!CD28)/1000</f>
        <v>8878.6731600000003</v>
      </c>
      <c r="AB33" s="28">
        <f>([2]Страница1!L28)/1000</f>
        <v>8251.0819499999998</v>
      </c>
      <c r="AC33" s="28">
        <f>([2]Страница1!N28)/1000</f>
        <v>321.68396000000001</v>
      </c>
      <c r="AD33" s="28">
        <f>([2]Страница1!P28)/1000</f>
        <v>0</v>
      </c>
      <c r="AE33" s="28">
        <f>([2]Страница1!M28)/1000</f>
        <v>305.90724999999998</v>
      </c>
      <c r="AF33" s="28">
        <f>([2]Страница1!O28)/1000</f>
        <v>0</v>
      </c>
      <c r="AG33" s="28">
        <f>([1]Страница1!CM28)/1000</f>
        <v>2337.7350299999998</v>
      </c>
      <c r="AH33" s="28">
        <f>([2]Страница1!Q28)/1000</f>
        <v>2208.6636200000003</v>
      </c>
      <c r="AI33" s="28">
        <f>([2]Страница1!S28)/1000</f>
        <v>67.069659999999999</v>
      </c>
      <c r="AJ33" s="28">
        <f>([2]Страница1!U28)/1000</f>
        <v>0</v>
      </c>
      <c r="AK33" s="28">
        <f>([2]Страница1!R28)/1000</f>
        <v>62.001750000000001</v>
      </c>
      <c r="AL33" s="28">
        <f>([2]Страница1!T28)/1000</f>
        <v>0</v>
      </c>
      <c r="AM33" s="28">
        <f>(([3]Страница1!B37/1000)/1000)*1000</f>
        <v>62486.72496</v>
      </c>
      <c r="AN33" s="28">
        <f>([1]Страница1!CP28)/1000</f>
        <v>69482</v>
      </c>
      <c r="AO33" s="28">
        <f>([1]Страница1!B28)/1000</f>
        <v>8197360.6164499996</v>
      </c>
      <c r="AP33" s="28">
        <f>([1]Страница1!E28)/1000</f>
        <v>7392782.1643100008</v>
      </c>
      <c r="AQ33" s="28">
        <f>([1]Страница1!H28)/1000</f>
        <v>379787.04420999996</v>
      </c>
      <c r="AR33" s="28">
        <f>([1]Страница1!K28)/1000</f>
        <v>93755.740170000005</v>
      </c>
      <c r="AS33" s="28">
        <f>([1]Страница1!N28)/1000</f>
        <v>14156.958909999999</v>
      </c>
      <c r="AT33" s="28">
        <f>([1]Страница1!Q28)/1000</f>
        <v>285488.70885</v>
      </c>
    </row>
    <row r="34" spans="1:46" ht="15.75" x14ac:dyDescent="0.25">
      <c r="A34" s="27" t="str">
        <f>[1]Страница1!A29</f>
        <v>АО НПФ «УГМК-Перспектива»</v>
      </c>
      <c r="B34" s="28">
        <f>([1]Страница1!C29)/1000</f>
        <v>11623922.553549999</v>
      </c>
      <c r="C34" s="28">
        <f>([1]Страница1!F29)/1000</f>
        <v>11018536.26169</v>
      </c>
      <c r="D34" s="28">
        <f>([1]Страница1!I29)/1000</f>
        <v>174357.05013999998</v>
      </c>
      <c r="E34" s="28">
        <f>([1]Страница1!L29)/1000</f>
        <v>48109.330329999997</v>
      </c>
      <c r="F34" s="28">
        <f>([1]Страница1!O29)/1000</f>
        <v>39272.413420000004</v>
      </c>
      <c r="G34" s="28">
        <f>([1]Страница1!R29)/1000</f>
        <v>343647.49797000003</v>
      </c>
      <c r="H34" s="28">
        <f>([1]Страница1!AE29)/1000</f>
        <v>83761.729730000006</v>
      </c>
      <c r="I34" s="28">
        <f>([2]Страница1!B29)/1000</f>
        <v>36267.715320000003</v>
      </c>
      <c r="J34" s="28">
        <f>([2]Страница1!D29)/1000</f>
        <v>25634.274989999998</v>
      </c>
      <c r="K34" s="28">
        <f>([2]Страница1!F29)/1000</f>
        <v>0</v>
      </c>
      <c r="L34" s="28">
        <f>([2]Страница1!C29)/1000</f>
        <v>21859.739420000002</v>
      </c>
      <c r="M34" s="28">
        <f>([2]Страница1!E29)/1000</f>
        <v>0</v>
      </c>
      <c r="N34" s="28">
        <f>([1]Страница1!AK29)/1000</f>
        <v>133502.50407</v>
      </c>
      <c r="O34" s="28">
        <f>([2]Страница1!G29)/1000</f>
        <v>129906.37402</v>
      </c>
      <c r="P34" s="28">
        <f>([2]Страница1!I29)/1000</f>
        <v>1917.5932399999999</v>
      </c>
      <c r="Q34" s="28">
        <f>([2]Страница1!K29)/1000</f>
        <v>0</v>
      </c>
      <c r="R34" s="28">
        <f>([2]Страница1!H29)/1000</f>
        <v>1678.5368100000001</v>
      </c>
      <c r="S34" s="28">
        <f>([2]Страница1!J29)/1000</f>
        <v>0</v>
      </c>
      <c r="T34" s="28">
        <f>([1]Страница1!AN29)/1000</f>
        <v>261009.13866</v>
      </c>
      <c r="U34" s="28">
        <f>([1]Страница1!AQ29)/1000</f>
        <v>0</v>
      </c>
      <c r="V34" s="28">
        <f>([1]Страница1!AW29+[1]Страница1!AT29)/1000</f>
        <v>14907.417660000001</v>
      </c>
      <c r="W34" s="28">
        <f>([1]Страница1!BO29)/1000</f>
        <v>7799.3540300000004</v>
      </c>
      <c r="X34" s="28">
        <f>([1]Страница1!BR29)/1000</f>
        <v>6837.2078899999997</v>
      </c>
      <c r="Y34" s="28">
        <f>([1]Страница1!BU29)/1000</f>
        <v>152784.85974000001</v>
      </c>
      <c r="Z34" s="28">
        <f>([1]Страница1!BX29)/1000</f>
        <v>46581.503140000001</v>
      </c>
      <c r="AA34" s="28">
        <f>([1]Страница1!CJ29+[1]Страница1!CA29+[1]Страница1!CD29)/1000</f>
        <v>4939.7525300000007</v>
      </c>
      <c r="AB34" s="28">
        <f>([2]Страница1!L29)/1000</f>
        <v>4600.6022199999998</v>
      </c>
      <c r="AC34" s="28">
        <f>([2]Страница1!N29)/1000</f>
        <v>181.49430999999998</v>
      </c>
      <c r="AD34" s="28">
        <f>([2]Страница1!P29)/1000</f>
        <v>0</v>
      </c>
      <c r="AE34" s="28">
        <f>([2]Страница1!M29)/1000</f>
        <v>157.65600000000001</v>
      </c>
      <c r="AF34" s="28">
        <f>([2]Страница1!O29)/1000</f>
        <v>0</v>
      </c>
      <c r="AG34" s="28">
        <f>([1]Страница1!CM29)/1000</f>
        <v>3607.81421</v>
      </c>
      <c r="AH34" s="28">
        <f>([2]Страница1!Q29)/1000</f>
        <v>3450.7995099999998</v>
      </c>
      <c r="AI34" s="28">
        <f>([2]Страница1!S29)/1000</f>
        <v>83.827500000000001</v>
      </c>
      <c r="AJ34" s="28">
        <f>([2]Страница1!U29)/1000</f>
        <v>0</v>
      </c>
      <c r="AK34" s="28">
        <f>([2]Страница1!R29)/1000</f>
        <v>73.18719999999999</v>
      </c>
      <c r="AL34" s="28">
        <f>([2]Страница1!T29)/1000</f>
        <v>0</v>
      </c>
      <c r="AM34" s="28">
        <f>(([3]Страница1!B40/1000)/1000)*1000</f>
        <v>104813.82239</v>
      </c>
      <c r="AN34" s="28">
        <f>([1]Страница1!CP29)/1000</f>
        <v>0</v>
      </c>
      <c r="AO34" s="28">
        <f>([1]Страница1!B29)/1000</f>
        <v>11894552.85213</v>
      </c>
      <c r="AP34" s="28">
        <f>([1]Страница1!E29)/1000</f>
        <v>11216992.168979999</v>
      </c>
      <c r="AQ34" s="28">
        <f>([1]Страница1!H29)/1000</f>
        <v>204734.84828000001</v>
      </c>
      <c r="AR34" s="28">
        <f>([1]Страница1!K29)/1000</f>
        <v>59817.41921</v>
      </c>
      <c r="AS34" s="28">
        <f>([1]Страница1!N29)/1000</f>
        <v>46482.811409999995</v>
      </c>
      <c r="AT34" s="28">
        <f>([1]Страница1!Q29)/1000</f>
        <v>366525.60424999997</v>
      </c>
    </row>
    <row r="35" spans="1:46" ht="15.75" x14ac:dyDescent="0.25">
      <c r="A35" s="27" t="str">
        <f>[1]Страница1!A30</f>
        <v>АО НПФ «ФЕДЕРАЦИЯ»</v>
      </c>
      <c r="B35" s="28">
        <f>([1]Страница1!C30)/1000</f>
        <v>6230194.6910500005</v>
      </c>
      <c r="C35" s="28">
        <f>([1]Страница1!F30)/1000</f>
        <v>6038083.1699599996</v>
      </c>
      <c r="D35" s="28">
        <f>([1]Страница1!I30)/1000</f>
        <v>21120.452420000001</v>
      </c>
      <c r="E35" s="28">
        <f>([1]Страница1!L30)/1000</f>
        <v>20214.058290000001</v>
      </c>
      <c r="F35" s="28">
        <f>([1]Страница1!O30)/1000</f>
        <v>46795.97206</v>
      </c>
      <c r="G35" s="28">
        <f>([1]Страница1!R30)/1000</f>
        <v>103981.03831999999</v>
      </c>
      <c r="H35" s="28">
        <f>([1]Страница1!AE30)/1000</f>
        <v>7336.2127099999998</v>
      </c>
      <c r="I35" s="28">
        <f>([2]Страница1!B30)/1000</f>
        <v>857.69316000000003</v>
      </c>
      <c r="J35" s="28">
        <f>([2]Страница1!D30)/1000</f>
        <v>3502.2798299999999</v>
      </c>
      <c r="K35" s="28">
        <f>([2]Страница1!F30)/1000</f>
        <v>0</v>
      </c>
      <c r="L35" s="28">
        <f>([2]Страница1!C30)/1000</f>
        <v>2488.4940000000001</v>
      </c>
      <c r="M35" s="28">
        <f>([2]Страница1!E30)/1000</f>
        <v>487.74571999999995</v>
      </c>
      <c r="N35" s="28">
        <f>([1]Страница1!AK30)/1000</f>
        <v>645.52670999999998</v>
      </c>
      <c r="O35" s="28">
        <f>([2]Страница1!G30)/1000</f>
        <v>645.52595999999994</v>
      </c>
      <c r="P35" s="28">
        <f>([2]Страница1!I30)/1000</f>
        <v>4.0000000000000002E-4</v>
      </c>
      <c r="Q35" s="28">
        <f>([2]Страница1!K30)/1000</f>
        <v>0</v>
      </c>
      <c r="R35" s="28">
        <f>([2]Страница1!H30)/1000</f>
        <v>3.5E-4</v>
      </c>
      <c r="S35" s="28">
        <f>([2]Страница1!J30)/1000</f>
        <v>0</v>
      </c>
      <c r="T35" s="28">
        <f>([1]Страница1!AN30)/1000</f>
        <v>124680.58915</v>
      </c>
      <c r="U35" s="28">
        <f>([1]Страница1!AQ30)/1000</f>
        <v>0</v>
      </c>
      <c r="V35" s="28">
        <f>([1]Страница1!AW30+[1]Страница1!AT30)/1000</f>
        <v>7996.7885900000001</v>
      </c>
      <c r="W35" s="28">
        <f>([1]Страница1!BO30)/1000</f>
        <v>825.74900000000002</v>
      </c>
      <c r="X35" s="28">
        <f>([1]Страница1!BR30)/1000</f>
        <v>3050.5443500000001</v>
      </c>
      <c r="Y35" s="28">
        <f>([1]Страница1!BU30)/1000</f>
        <v>25332.587829999997</v>
      </c>
      <c r="Z35" s="28">
        <f>([1]Страница1!BX30)/1000</f>
        <v>19931.045300000002</v>
      </c>
      <c r="AA35" s="28">
        <f>([1]Страница1!CJ30+[1]Страница1!CA30+[1]Страница1!CD30)/1000</f>
        <v>14280.284170000001</v>
      </c>
      <c r="AB35" s="28">
        <f>([2]Страница1!L30)/1000</f>
        <v>12825.67165</v>
      </c>
      <c r="AC35" s="28">
        <f>([2]Страница1!N30)/1000</f>
        <v>764.52022999999997</v>
      </c>
      <c r="AD35" s="28">
        <f>([2]Страница1!P30)/1000</f>
        <v>0</v>
      </c>
      <c r="AE35" s="28">
        <f>([2]Страница1!M30)/1000</f>
        <v>690.09229000000005</v>
      </c>
      <c r="AF35" s="28">
        <f>([2]Страница1!O30)/1000</f>
        <v>0</v>
      </c>
      <c r="AG35" s="28">
        <f>([1]Страница1!CM30)/1000</f>
        <v>25986.048199999997</v>
      </c>
      <c r="AH35" s="28">
        <f>([2]Страница1!Q30)/1000</f>
        <v>25342.552379999997</v>
      </c>
      <c r="AI35" s="28">
        <f>([2]Страница1!S30)/1000</f>
        <v>333.82347999999996</v>
      </c>
      <c r="AJ35" s="28">
        <f>([2]Страница1!U30)/1000</f>
        <v>0</v>
      </c>
      <c r="AK35" s="28">
        <f>([2]Страница1!R30)/1000</f>
        <v>309.67234000000002</v>
      </c>
      <c r="AL35" s="28">
        <f>([2]Страница1!T30)/1000</f>
        <v>0</v>
      </c>
      <c r="AM35" s="28">
        <f>(([3]Страница1!B41/1000)/1000)*1000</f>
        <v>55827.081460000001</v>
      </c>
      <c r="AN35" s="28">
        <f>([1]Страница1!CP30)/1000</f>
        <v>82.309970000000007</v>
      </c>
      <c r="AO35" s="28">
        <f>([1]Страница1!B30)/1000</f>
        <v>6281365.2393900007</v>
      </c>
      <c r="AP35" s="28">
        <f>([1]Страница1!E30)/1000</f>
        <v>6043735.4299099995</v>
      </c>
      <c r="AQ35" s="28">
        <f>([1]Страница1!H30)/1000</f>
        <v>23345.190010000002</v>
      </c>
      <c r="AR35" s="28">
        <f>([1]Страница1!K30)/1000</f>
        <v>21017.090609999999</v>
      </c>
      <c r="AS35" s="28">
        <f>([1]Страница1!N30)/1000</f>
        <v>26199.212930000002</v>
      </c>
      <c r="AT35" s="28">
        <f>([1]Страница1!Q30)/1000</f>
        <v>167068.31593000001</v>
      </c>
    </row>
    <row r="36" spans="1:46" ht="15.75" x14ac:dyDescent="0.25">
      <c r="A36" s="27" t="str">
        <f>[1]Страница1!A31</f>
        <v>АО НПФ ВТБ Пенсионный фонд</v>
      </c>
      <c r="B36" s="28">
        <f>([1]Страница1!C31)/1000</f>
        <v>266213376.02702999</v>
      </c>
      <c r="C36" s="28">
        <f>([1]Страница1!F31)/1000</f>
        <v>257117811.60323</v>
      </c>
      <c r="D36" s="28">
        <f>([1]Страница1!I31)/1000</f>
        <v>1832168.9642</v>
      </c>
      <c r="E36" s="28">
        <f>([1]Страница1!L31)/1000</f>
        <v>147191.65440999999</v>
      </c>
      <c r="F36" s="28">
        <f>([1]Страница1!O31)/1000</f>
        <v>857695.29975000001</v>
      </c>
      <c r="G36" s="28">
        <f>([1]Страница1!R31)/1000</f>
        <v>6258508.5054399995</v>
      </c>
      <c r="H36" s="28">
        <f>([1]Страница1!AE31)/1000</f>
        <v>537889.9739199999</v>
      </c>
      <c r="I36" s="28">
        <f>([2]Страница1!B31)/1000</f>
        <v>388825.12127</v>
      </c>
      <c r="J36" s="28">
        <f>([2]Страница1!D31)/1000</f>
        <v>66935.686650000003</v>
      </c>
      <c r="K36" s="28">
        <f>([2]Страница1!F31)/1000</f>
        <v>0</v>
      </c>
      <c r="L36" s="28">
        <f>([2]Страница1!C31)/1000</f>
        <v>58197.188689999995</v>
      </c>
      <c r="M36" s="28">
        <f>([2]Страница1!E31)/1000</f>
        <v>23931.977309999998</v>
      </c>
      <c r="N36" s="28">
        <f>([1]Страница1!AK31)/1000</f>
        <v>1105173.9963399998</v>
      </c>
      <c r="O36" s="28">
        <f>([2]Страница1!G31)/1000</f>
        <v>1077687.5522100001</v>
      </c>
      <c r="P36" s="28">
        <f>([2]Страница1!I31)/1000</f>
        <v>14688.6037</v>
      </c>
      <c r="Q36" s="28">
        <f>([2]Страница1!K31)/1000</f>
        <v>0</v>
      </c>
      <c r="R36" s="28">
        <f>([2]Страница1!H31)/1000</f>
        <v>12797.574420000001</v>
      </c>
      <c r="S36" s="28">
        <f>([2]Страница1!J31)/1000</f>
        <v>0.26600999999999997</v>
      </c>
      <c r="T36" s="28">
        <f>([1]Страница1!AN31)/1000</f>
        <v>5140098.7152800001</v>
      </c>
      <c r="U36" s="28">
        <f>([1]Страница1!AQ31)/1000</f>
        <v>0</v>
      </c>
      <c r="V36" s="28">
        <f>([1]Страница1!AW31+[1]Страница1!AT31)/1000</f>
        <v>14079976.02196</v>
      </c>
      <c r="W36" s="28">
        <f>([1]Страница1!BO31)/1000</f>
        <v>85544.279730000009</v>
      </c>
      <c r="X36" s="28">
        <f>([1]Страница1!BR31)/1000</f>
        <v>22181.309850000001</v>
      </c>
      <c r="Y36" s="28">
        <f>([1]Страница1!BU31)/1000</f>
        <v>896078.51354999992</v>
      </c>
      <c r="Z36" s="28">
        <f>([1]Страница1!BX31)/1000</f>
        <v>489654.18023</v>
      </c>
      <c r="AA36" s="28">
        <f>([1]Страница1!CJ31+[1]Страница1!CA31+[1]Страница1!CD31)/1000</f>
        <v>131001.26076999999</v>
      </c>
      <c r="AB36" s="28">
        <f>([2]Страница1!L31)/1000</f>
        <v>125497.34709000001</v>
      </c>
      <c r="AC36" s="28">
        <f>([2]Страница1!N31)/1000</f>
        <v>2225.75333</v>
      </c>
      <c r="AD36" s="28">
        <f>([2]Страница1!P31)/1000</f>
        <v>0</v>
      </c>
      <c r="AE36" s="28">
        <f>([2]Страница1!M31)/1000</f>
        <v>2096.1867999999999</v>
      </c>
      <c r="AF36" s="28">
        <f>([2]Страница1!O31)/1000</f>
        <v>1181.9735500000002</v>
      </c>
      <c r="AG36" s="28">
        <f>([1]Страница1!CM31)/1000</f>
        <v>96035.316129999992</v>
      </c>
      <c r="AH36" s="28">
        <f>([2]Страница1!Q31)/1000</f>
        <v>94450.565069999997</v>
      </c>
      <c r="AI36" s="28">
        <f>([2]Страница1!S31)/1000</f>
        <v>824.86380000000008</v>
      </c>
      <c r="AJ36" s="28">
        <f>([2]Страница1!U31)/1000</f>
        <v>0</v>
      </c>
      <c r="AK36" s="28">
        <f>([2]Страница1!R31)/1000</f>
        <v>759.88725999999997</v>
      </c>
      <c r="AL36" s="28">
        <f>([2]Страница1!T31)/1000</f>
        <v>0</v>
      </c>
      <c r="AM36" s="28">
        <f>(([3]Страница1!B42/1000)/1000)*1000</f>
        <v>2487449.1115300003</v>
      </c>
      <c r="AN36" s="28">
        <f>([1]Страница1!CP31)/1000</f>
        <v>3784.4106900000002</v>
      </c>
      <c r="AO36" s="28">
        <f>([1]Страница1!B31)/1000</f>
        <v>285352235.46358001</v>
      </c>
      <c r="AP36" s="28">
        <f>([1]Страница1!E31)/1000</f>
        <v>273979122.37020004</v>
      </c>
      <c r="AQ36" s="28">
        <f>([1]Страница1!H31)/1000</f>
        <v>2133727.3790000002</v>
      </c>
      <c r="AR36" s="28">
        <f>([1]Страница1!K31)/1000</f>
        <v>174466.22725</v>
      </c>
      <c r="AS36" s="28">
        <f>([1]Страница1!N31)/1000</f>
        <v>757675.11797000002</v>
      </c>
      <c r="AT36" s="28">
        <f>([1]Страница1!Q31)/1000</f>
        <v>8307244.3691600002</v>
      </c>
    </row>
    <row r="37" spans="1:46" ht="15.75" x14ac:dyDescent="0.25">
      <c r="A37" s="27" t="str">
        <f>[1]Страница1!A32</f>
        <v>НПФ «Профессиональный» (АО)</v>
      </c>
      <c r="B37" s="28">
        <f>([1]Страница1!C32)/1000</f>
        <v>2271270.4359899997</v>
      </c>
      <c r="C37" s="28">
        <f>([1]Страница1!F32)/1000</f>
        <v>2207648.20096</v>
      </c>
      <c r="D37" s="28">
        <f>([1]Страница1!I32)/1000</f>
        <v>2742.0893700000001</v>
      </c>
      <c r="E37" s="28">
        <f>([1]Страница1!L32)/1000</f>
        <v>0</v>
      </c>
      <c r="F37" s="28">
        <f>([1]Страница1!O32)/1000</f>
        <v>7580.0619999999999</v>
      </c>
      <c r="G37" s="28">
        <f>([1]Страница1!R32)/1000</f>
        <v>38595.42007</v>
      </c>
      <c r="H37" s="28">
        <f>([1]Страница1!AE32)/1000</f>
        <v>3568.8578499999999</v>
      </c>
      <c r="I37" s="28">
        <f>([2]Страница1!B32)/1000</f>
        <v>607.53198999999995</v>
      </c>
      <c r="J37" s="28">
        <f>([2]Страница1!D32)/1000</f>
        <v>1518.8258600000001</v>
      </c>
      <c r="K37" s="28">
        <f>([2]Страница1!F32)/1000</f>
        <v>0</v>
      </c>
      <c r="L37" s="28">
        <f>([2]Страница1!C32)/1000</f>
        <v>1442.5</v>
      </c>
      <c r="M37" s="28">
        <f>([2]Страница1!E32)/1000</f>
        <v>0</v>
      </c>
      <c r="N37" s="28">
        <f>([1]Страница1!AK32)/1000</f>
        <v>31.094009999999997</v>
      </c>
      <c r="O37" s="28">
        <f>([2]Страница1!G32)/1000</f>
        <v>31.091849999999997</v>
      </c>
      <c r="P37" s="28">
        <f>([2]Страница1!I32)/1000</f>
        <v>8.4999999999999995E-4</v>
      </c>
      <c r="Q37" s="28">
        <f>([2]Страница1!K32)/1000</f>
        <v>0</v>
      </c>
      <c r="R37" s="28">
        <f>([2]Страница1!H32)/1000</f>
        <v>8.1999999999999998E-4</v>
      </c>
      <c r="S37" s="28">
        <f>([2]Страница1!J32)/1000</f>
        <v>4.8999999999999998E-4</v>
      </c>
      <c r="T37" s="28">
        <f>([1]Страница1!AN32)/1000</f>
        <v>42018.655330000001</v>
      </c>
      <c r="U37" s="28">
        <f>([1]Страница1!AQ32)/1000</f>
        <v>0</v>
      </c>
      <c r="V37" s="28">
        <f>([1]Страница1!AW32+[1]Страница1!AT32)/1000</f>
        <v>2947.0678800000001</v>
      </c>
      <c r="W37" s="28">
        <f>([1]Страница1!BO32)/1000</f>
        <v>134.34662</v>
      </c>
      <c r="X37" s="28">
        <f>([1]Страница1!BR32)/1000</f>
        <v>27.877599999999997</v>
      </c>
      <c r="Y37" s="28">
        <f>([1]Страница1!BU32)/1000</f>
        <v>13677.37722</v>
      </c>
      <c r="Z37" s="28">
        <f>([1]Страница1!BX32)/1000</f>
        <v>6782.8553000000002</v>
      </c>
      <c r="AA37" s="28">
        <f>([1]Страница1!CJ32+[1]Страница1!CA32+[1]Страница1!CD32)/1000</f>
        <v>2020.30558</v>
      </c>
      <c r="AB37" s="28">
        <f>([2]Страница1!L32)/1000</f>
        <v>2020.30558</v>
      </c>
      <c r="AC37" s="28">
        <f>([2]Страница1!N32)/1000</f>
        <v>0</v>
      </c>
      <c r="AD37" s="28">
        <f>([2]Страница1!P32)/1000</f>
        <v>0</v>
      </c>
      <c r="AE37" s="28">
        <f>([2]Страница1!M32)/1000</f>
        <v>0</v>
      </c>
      <c r="AF37" s="28">
        <f>([2]Страница1!O32)/1000</f>
        <v>0</v>
      </c>
      <c r="AG37" s="28">
        <f>([1]Страница1!CM32)/1000</f>
        <v>2715.6586600000001</v>
      </c>
      <c r="AH37" s="28">
        <f>([2]Страница1!Q32)/1000</f>
        <v>2715.6586200000002</v>
      </c>
      <c r="AI37" s="28">
        <f>([2]Страница1!S32)/1000</f>
        <v>2.0000000000000002E-5</v>
      </c>
      <c r="AJ37" s="28">
        <f>([2]Страница1!U32)/1000</f>
        <v>0</v>
      </c>
      <c r="AK37" s="28">
        <f>([2]Страница1!R32)/1000</f>
        <v>2.0000000000000002E-5</v>
      </c>
      <c r="AL37" s="28">
        <f>([2]Страница1!T32)/1000</f>
        <v>0</v>
      </c>
      <c r="AM37" s="28">
        <f>(([3]Страница1!B43/1000)/1000)*1000</f>
        <v>19981.100210000001</v>
      </c>
      <c r="AN37" s="28">
        <f>([1]Страница1!CP32)/1000</f>
        <v>14704.66359</v>
      </c>
      <c r="AO37" s="28">
        <f>([1]Страница1!B32)/1000</f>
        <v>2279773.0264899996</v>
      </c>
      <c r="AP37" s="28">
        <f>([1]Страница1!E32)/1000</f>
        <v>2215011.3616200001</v>
      </c>
      <c r="AQ37" s="28">
        <f>([1]Страница1!H32)/1000</f>
        <v>3146.80152</v>
      </c>
      <c r="AR37" s="28">
        <f>([1]Страница1!K32)/1000</f>
        <v>314.40685999999999</v>
      </c>
      <c r="AS37" s="28">
        <f>([1]Страница1!N32)/1000</f>
        <v>9475.652039999999</v>
      </c>
      <c r="AT37" s="28">
        <f>([1]Страница1!Q32)/1000</f>
        <v>45526.208030000002</v>
      </c>
    </row>
    <row r="38" spans="1:46" s="2" customFormat="1" ht="15.75" x14ac:dyDescent="0.25">
      <c r="A38" s="1" t="s">
        <v>33</v>
      </c>
      <c r="B38" s="4">
        <f t="shared" ref="B38" si="0">SUM(B10:B37)</f>
        <v>2931982216.1148496</v>
      </c>
      <c r="C38" s="4">
        <f t="shared" ref="C38" si="1">SUM(C10:C37)</f>
        <v>2815715735.4742599</v>
      </c>
      <c r="D38" s="4">
        <f t="shared" ref="D38" si="2">SUM(D10:D37)</f>
        <v>25251053.458310004</v>
      </c>
      <c r="E38" s="4">
        <f t="shared" ref="E38" si="3">SUM(E10:E37)</f>
        <v>3271188.6755199996</v>
      </c>
      <c r="F38" s="4">
        <f t="shared" ref="F38" si="4">SUM(F10:F37)</f>
        <v>8007996.8881099978</v>
      </c>
      <c r="G38" s="4">
        <f t="shared" ref="G38" si="5">SUM(G10:G37)</f>
        <v>79390700.739060014</v>
      </c>
      <c r="H38" s="4">
        <f t="shared" ref="H38" si="6">SUM(H10:H37)</f>
        <v>4867519.4517599987</v>
      </c>
      <c r="I38" s="4">
        <f t="shared" ref="I38" si="7">SUM(I10:I37)</f>
        <v>2016027.4873599999</v>
      </c>
      <c r="J38" s="4">
        <f t="shared" ref="J38" si="8">SUM(J10:J37)</f>
        <v>1463207.6128700001</v>
      </c>
      <c r="K38" s="4">
        <f t="shared" ref="K38" si="9">SUM(K10:K37)</f>
        <v>16.644880000000001</v>
      </c>
      <c r="L38" s="4">
        <f t="shared" ref="L38" si="10">SUM(L10:L37)</f>
        <v>1242127.3617399998</v>
      </c>
      <c r="M38" s="4">
        <f t="shared" ref="M38" si="11">SUM(M10:M37)</f>
        <v>146096.69177000003</v>
      </c>
      <c r="N38" s="4">
        <f t="shared" ref="N38" si="12">SUM(N10:N37)</f>
        <v>4843722.4199599996</v>
      </c>
      <c r="O38" s="4">
        <f t="shared" ref="O38" si="13">SUM(O10:O37)</f>
        <v>4702463.9941200009</v>
      </c>
      <c r="P38" s="4">
        <f t="shared" ref="P38" si="14">SUM(P10:P37)</f>
        <v>74870.873780000009</v>
      </c>
      <c r="Q38" s="4">
        <f t="shared" ref="Q38" si="15">SUM(Q10:Q37)</f>
        <v>18.32657</v>
      </c>
      <c r="R38" s="4">
        <f t="shared" ref="R38" si="16">SUM(R10:R37)</f>
        <v>64854.138699999996</v>
      </c>
      <c r="S38" s="4">
        <f t="shared" ref="S38" si="17">SUM(S10:S37)</f>
        <v>1465.8615</v>
      </c>
      <c r="T38" s="4">
        <f t="shared" ref="T38" si="18">SUM(T10:T37)</f>
        <v>94184946.263399988</v>
      </c>
      <c r="U38" s="4">
        <f t="shared" ref="U38" si="19">SUM(U10:U37)</f>
        <v>83947.367170000012</v>
      </c>
      <c r="V38" s="4">
        <f t="shared" ref="V38" si="20">SUM(V10:V37)</f>
        <v>15942604.98284</v>
      </c>
      <c r="W38" s="4">
        <f t="shared" ref="W38" si="21">SUM(W10:W37)</f>
        <v>1082171.9947500001</v>
      </c>
      <c r="X38" s="4">
        <f t="shared" ref="X38" si="22">SUM(X10:X37)</f>
        <v>482921.57519999985</v>
      </c>
      <c r="Y38" s="4">
        <f t="shared" ref="Y38" si="23">SUM(Y10:Y37)</f>
        <v>15732717.78406</v>
      </c>
      <c r="Z38" s="4">
        <f t="shared" ref="Z38" si="24">SUM(Z10:Z37)</f>
        <v>6385633.5548900003</v>
      </c>
      <c r="AA38" s="4">
        <f t="shared" ref="AA38" si="25">SUM(AA10:AA37)</f>
        <v>5479452.1139899986</v>
      </c>
      <c r="AB38" s="4">
        <f t="shared" ref="AB38" si="26">SUM(AB10:AB37)</f>
        <v>5120250.0645099981</v>
      </c>
      <c r="AC38" s="4">
        <f t="shared" ref="AC38" si="27">SUM(AC10:AC37)</f>
        <v>177428.69767999998</v>
      </c>
      <c r="AD38" s="4">
        <f t="shared" ref="AD38" si="28">SUM(AD10:AD37)</f>
        <v>0</v>
      </c>
      <c r="AE38" s="4">
        <f t="shared" ref="AE38" si="29">SUM(AE10:AE37)</f>
        <v>161671.35932999998</v>
      </c>
      <c r="AF38" s="4">
        <f t="shared" ref="AF38" si="30">SUM(AF10:AF37)</f>
        <v>17827.202669999999</v>
      </c>
      <c r="AG38" s="4">
        <f t="shared" ref="AG38" si="31">SUM(AG10:AG37)</f>
        <v>4830837.4608700015</v>
      </c>
      <c r="AH38" s="4">
        <f t="shared" ref="AH38" si="32">SUM(AH10:AH37)</f>
        <v>4689669.880549999</v>
      </c>
      <c r="AI38" s="4">
        <f t="shared" ref="AI38" si="33">SUM(AI10:AI37)</f>
        <v>74861.277710000009</v>
      </c>
      <c r="AJ38" s="4">
        <f t="shared" ref="AJ38" si="34">SUM(AJ10:AJ37)</f>
        <v>18.097000000000001</v>
      </c>
      <c r="AK38" s="4">
        <f t="shared" ref="AK38" si="35">SUM(AK10:AK37)</f>
        <v>64861.507410000006</v>
      </c>
      <c r="AL38" s="4">
        <f t="shared" ref="AL38" si="36">SUM(AL10:AL37)</f>
        <v>1451.18543</v>
      </c>
      <c r="AM38" s="4">
        <f>SUM(AM10:AM37)</f>
        <v>24912624.208820011</v>
      </c>
      <c r="AN38" s="4">
        <f t="shared" ref="AN38" si="37">SUM(AN10:AN37)</f>
        <v>1219814.1978</v>
      </c>
      <c r="AO38" s="4">
        <f t="shared" ref="AO38" si="38">SUM(AO10:AO37)</f>
        <v>3016691407.9184189</v>
      </c>
      <c r="AP38" s="4">
        <f t="shared" ref="AP38" si="39">SUM(AP10:AP37)</f>
        <v>2888819653.0597305</v>
      </c>
      <c r="AQ38" s="4">
        <f t="shared" ref="AQ38" si="40">SUM(AQ10:AQ37)</f>
        <v>28451774.738530006</v>
      </c>
      <c r="AR38" s="4">
        <f t="shared" ref="AR38" si="41">SUM(AR10:AR37)</f>
        <v>3756229.8763699997</v>
      </c>
      <c r="AS38" s="4">
        <f t="shared" ref="AS38" si="42">SUM(AS10:AS37)</f>
        <v>8064777.6212599995</v>
      </c>
      <c r="AT38" s="4">
        <f t="shared" ref="AT38" si="43">SUM(AT10:AT37)</f>
        <v>87477929.350459993</v>
      </c>
    </row>
    <row r="39" spans="1:46" x14ac:dyDescent="0.25">
      <c r="O39" s="3"/>
    </row>
    <row r="40" spans="1:46" x14ac:dyDescent="0.25">
      <c r="A40" t="s">
        <v>36</v>
      </c>
    </row>
    <row r="42" spans="1:46" x14ac:dyDescent="0.25">
      <c r="B42" s="3"/>
    </row>
    <row r="43" spans="1:46" x14ac:dyDescent="0.25">
      <c r="B43" s="3"/>
    </row>
    <row r="44" spans="1:46" x14ac:dyDescent="0.25">
      <c r="B44" s="3"/>
    </row>
    <row r="45" spans="1:46" x14ac:dyDescent="0.25">
      <c r="B45" s="3"/>
    </row>
    <row r="46" spans="1:46" x14ac:dyDescent="0.25">
      <c r="B46" s="3"/>
    </row>
  </sheetData>
  <mergeCells count="61">
    <mergeCell ref="AQ5:AQ8"/>
    <mergeCell ref="AR5:AR8"/>
    <mergeCell ref="AS5:AS8"/>
    <mergeCell ref="AT5:AT8"/>
    <mergeCell ref="I6:I8"/>
    <mergeCell ref="J6:J8"/>
    <mergeCell ref="K6:K8"/>
    <mergeCell ref="L6:L8"/>
    <mergeCell ref="M6:M8"/>
    <mergeCell ref="O6:O8"/>
    <mergeCell ref="O5:S5"/>
    <mergeCell ref="W5:W8"/>
    <mergeCell ref="X5:X8"/>
    <mergeCell ref="Y5:Y8"/>
    <mergeCell ref="Z5:Z8"/>
    <mergeCell ref="AA5:AA8"/>
    <mergeCell ref="AJ6:AJ8"/>
    <mergeCell ref="AK6:AK8"/>
    <mergeCell ref="AL6:AL8"/>
    <mergeCell ref="AB6:AB8"/>
    <mergeCell ref="AC6:AC8"/>
    <mergeCell ref="AD6:AD8"/>
    <mergeCell ref="AE6:AE8"/>
    <mergeCell ref="AF6:AF8"/>
    <mergeCell ref="F5:F8"/>
    <mergeCell ref="G5:G8"/>
    <mergeCell ref="H5:H8"/>
    <mergeCell ref="I5:M5"/>
    <mergeCell ref="AI6:AI8"/>
    <mergeCell ref="AO3:AT3"/>
    <mergeCell ref="B4:B8"/>
    <mergeCell ref="C4:G4"/>
    <mergeCell ref="H4:M4"/>
    <mergeCell ref="N4:S4"/>
    <mergeCell ref="T4:T8"/>
    <mergeCell ref="U4:U8"/>
    <mergeCell ref="AO4:AO8"/>
    <mergeCell ref="AP4:AT4"/>
    <mergeCell ref="AB5:AF5"/>
    <mergeCell ref="AG5:AG8"/>
    <mergeCell ref="AH5:AL5"/>
    <mergeCell ref="AP5:AP8"/>
    <mergeCell ref="N5:N8"/>
    <mergeCell ref="AA4:AF4"/>
    <mergeCell ref="AG4:AL4"/>
    <mergeCell ref="A3:A8"/>
    <mergeCell ref="B3:G3"/>
    <mergeCell ref="V4:V8"/>
    <mergeCell ref="W4:Z4"/>
    <mergeCell ref="C5:C8"/>
    <mergeCell ref="D5:D8"/>
    <mergeCell ref="H3:V3"/>
    <mergeCell ref="W3:AN3"/>
    <mergeCell ref="AH6:AH8"/>
    <mergeCell ref="P6:P8"/>
    <mergeCell ref="Q6:Q8"/>
    <mergeCell ref="R6:R8"/>
    <mergeCell ref="S6:S8"/>
    <mergeCell ref="AM4:AM8"/>
    <mergeCell ref="AN4:AN8"/>
    <mergeCell ref="E5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Татьяна Алексеевна</dc:creator>
  <cp:lastModifiedBy>Морозова Татьяна Алексеевна</cp:lastModifiedBy>
  <dcterms:created xsi:type="dcterms:W3CDTF">2022-06-29T08:30:05Z</dcterms:created>
  <dcterms:modified xsi:type="dcterms:W3CDTF">2022-07-25T10:53:12Z</dcterms:modified>
</cp:coreProperties>
</file>