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2" activeTab="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M64" i="19" l="1"/>
  <c r="M63" i="19"/>
  <c r="M22" i="19"/>
  <c r="M21" i="19"/>
  <c r="M20" i="19" s="1"/>
  <c r="M20" i="10" s="1"/>
  <c r="M41" i="19"/>
  <c r="M40" i="19"/>
  <c r="M39" i="19" s="1"/>
  <c r="M62" i="19"/>
  <c r="M62" i="10" s="1"/>
  <c r="L62" i="19"/>
  <c r="K62" i="19"/>
  <c r="J62" i="19"/>
  <c r="I62" i="19"/>
  <c r="H62" i="19"/>
  <c r="G62" i="19"/>
  <c r="F62" i="19"/>
  <c r="F55" i="19" s="1"/>
  <c r="E62" i="19"/>
  <c r="D62" i="19"/>
  <c r="L39" i="19"/>
  <c r="K39" i="19"/>
  <c r="J39" i="19"/>
  <c r="I39" i="19"/>
  <c r="H39" i="19"/>
  <c r="G39" i="19"/>
  <c r="G39" i="10" s="1"/>
  <c r="F39" i="19"/>
  <c r="E39" i="19"/>
  <c r="D39" i="19"/>
  <c r="L20" i="19"/>
  <c r="K20" i="19"/>
  <c r="J20" i="19"/>
  <c r="I20" i="19"/>
  <c r="I20" i="10" s="1"/>
  <c r="H20" i="19"/>
  <c r="G20" i="19"/>
  <c r="F20" i="19"/>
  <c r="E20" i="19"/>
  <c r="D20" i="19"/>
  <c r="D68" i="19"/>
  <c r="D56" i="19"/>
  <c r="D59" i="19"/>
  <c r="D65" i="19"/>
  <c r="M65" i="19" s="1"/>
  <c r="M65" i="10" s="1"/>
  <c r="E68" i="19"/>
  <c r="E56" i="19"/>
  <c r="E59" i="19"/>
  <c r="E65" i="19"/>
  <c r="F68" i="19"/>
  <c r="F56" i="19"/>
  <c r="F59" i="19"/>
  <c r="F65" i="19"/>
  <c r="G68" i="19"/>
  <c r="G56" i="19"/>
  <c r="G55" i="19" s="1"/>
  <c r="G55" i="10" s="1"/>
  <c r="G59" i="19"/>
  <c r="G65" i="19"/>
  <c r="H68" i="19"/>
  <c r="H56" i="19"/>
  <c r="H59" i="19"/>
  <c r="H59" i="10" s="1"/>
  <c r="H65" i="19"/>
  <c r="I68" i="19"/>
  <c r="I56" i="19"/>
  <c r="I59" i="19"/>
  <c r="I65" i="19"/>
  <c r="I55" i="19"/>
  <c r="J68" i="19"/>
  <c r="J56" i="19"/>
  <c r="J59" i="19"/>
  <c r="J55" i="19" s="1"/>
  <c r="J65" i="19"/>
  <c r="K68" i="19"/>
  <c r="K56" i="19"/>
  <c r="K55" i="19" s="1"/>
  <c r="K55" i="10" s="1"/>
  <c r="K59" i="19"/>
  <c r="K65" i="19"/>
  <c r="L68" i="19"/>
  <c r="L56" i="19"/>
  <c r="L59" i="19"/>
  <c r="L59" i="10" s="1"/>
  <c r="L65" i="19"/>
  <c r="M70" i="19"/>
  <c r="M68" i="19" s="1"/>
  <c r="M69" i="19"/>
  <c r="M67" i="19"/>
  <c r="M67" i="10" s="1"/>
  <c r="M66" i="19"/>
  <c r="M61" i="19"/>
  <c r="M60" i="19"/>
  <c r="M58" i="19"/>
  <c r="M57" i="19"/>
  <c r="M56" i="19"/>
  <c r="D45" i="19"/>
  <c r="D33" i="19"/>
  <c r="D36" i="19"/>
  <c r="D32" i="19" s="1"/>
  <c r="D42" i="19"/>
  <c r="E45" i="19"/>
  <c r="E33" i="19"/>
  <c r="E32" i="19" s="1"/>
  <c r="E32" i="10" s="1"/>
  <c r="E36" i="19"/>
  <c r="E42" i="19"/>
  <c r="F45" i="19"/>
  <c r="F33" i="19"/>
  <c r="F36" i="19"/>
  <c r="F42" i="19"/>
  <c r="M42" i="19" s="1"/>
  <c r="M42" i="10" s="1"/>
  <c r="G45" i="19"/>
  <c r="G33" i="19"/>
  <c r="G36" i="19"/>
  <c r="G42" i="19"/>
  <c r="H45" i="19"/>
  <c r="H33" i="19"/>
  <c r="H32" i="19" s="1"/>
  <c r="H36" i="19"/>
  <c r="H42" i="19"/>
  <c r="I45" i="19"/>
  <c r="I33" i="19"/>
  <c r="I32" i="19" s="1"/>
  <c r="I32" i="10" s="1"/>
  <c r="I36" i="19"/>
  <c r="I42" i="19"/>
  <c r="J45" i="19"/>
  <c r="J33" i="19"/>
  <c r="J36" i="19"/>
  <c r="J42" i="19"/>
  <c r="K45" i="19"/>
  <c r="K33" i="19"/>
  <c r="K36" i="19"/>
  <c r="K42" i="19"/>
  <c r="K32" i="19"/>
  <c r="L45" i="19"/>
  <c r="L33" i="19"/>
  <c r="L32" i="19" s="1"/>
  <c r="L36" i="19"/>
  <c r="L42" i="19"/>
  <c r="M47" i="19"/>
  <c r="M45" i="19" s="1"/>
  <c r="M45" i="10" s="1"/>
  <c r="M46" i="19"/>
  <c r="M44" i="19"/>
  <c r="M43" i="19"/>
  <c r="M38" i="19"/>
  <c r="M37" i="19"/>
  <c r="M35" i="19"/>
  <c r="M34" i="19"/>
  <c r="M33" i="19"/>
  <c r="L14" i="19"/>
  <c r="L17" i="19"/>
  <c r="L23" i="19"/>
  <c r="L26" i="19"/>
  <c r="K14" i="19"/>
  <c r="K13" i="19" s="1"/>
  <c r="K13" i="10" s="1"/>
  <c r="K17" i="19"/>
  <c r="K23" i="19"/>
  <c r="K26" i="19"/>
  <c r="J14" i="19"/>
  <c r="J17" i="19"/>
  <c r="J23" i="19"/>
  <c r="J13" i="19"/>
  <c r="J29" i="19" s="1"/>
  <c r="J29" i="10" s="1"/>
  <c r="J26" i="19"/>
  <c r="I14" i="19"/>
  <c r="I17" i="19"/>
  <c r="I23" i="19"/>
  <c r="I26" i="19"/>
  <c r="H14" i="19"/>
  <c r="H17" i="19"/>
  <c r="H23" i="19"/>
  <c r="H26" i="19"/>
  <c r="G14" i="19"/>
  <c r="G13" i="19" s="1"/>
  <c r="G13" i="10" s="1"/>
  <c r="G17" i="19"/>
  <c r="G23" i="19"/>
  <c r="G26" i="19"/>
  <c r="F14" i="19"/>
  <c r="F17" i="19"/>
  <c r="F23" i="19"/>
  <c r="F13" i="19"/>
  <c r="F29" i="19" s="1"/>
  <c r="F29" i="10" s="1"/>
  <c r="F26" i="19"/>
  <c r="E14" i="19"/>
  <c r="E17" i="19"/>
  <c r="M17" i="19" s="1"/>
  <c r="M17" i="10" s="1"/>
  <c r="E23" i="19"/>
  <c r="E26" i="19"/>
  <c r="D14" i="19"/>
  <c r="D17" i="19"/>
  <c r="D23" i="19"/>
  <c r="D26" i="19"/>
  <c r="M27" i="19"/>
  <c r="M26" i="19" s="1"/>
  <c r="M26" i="10" s="1"/>
  <c r="M28" i="19"/>
  <c r="M15" i="19"/>
  <c r="M16" i="19"/>
  <c r="M25" i="19"/>
  <c r="M24" i="19"/>
  <c r="M75" i="19"/>
  <c r="M74" i="19"/>
  <c r="M73" i="19"/>
  <c r="M52" i="19"/>
  <c r="M51" i="19"/>
  <c r="M50" i="19"/>
  <c r="M19" i="19"/>
  <c r="M18" i="19"/>
  <c r="M33" i="10"/>
  <c r="M68" i="10"/>
  <c r="M30" i="23"/>
  <c r="M29" i="23" s="1"/>
  <c r="M29" i="14" s="1"/>
  <c r="M31" i="23"/>
  <c r="M33" i="23"/>
  <c r="M32" i="23" s="1"/>
  <c r="M34" i="23"/>
  <c r="M32" i="14"/>
  <c r="M49" i="23"/>
  <c r="M48" i="23" s="1"/>
  <c r="M48" i="14" s="1"/>
  <c r="M50" i="23"/>
  <c r="M52" i="23"/>
  <c r="M51" i="23" s="1"/>
  <c r="M51" i="14" s="1"/>
  <c r="M53" i="23"/>
  <c r="M42" i="23"/>
  <c r="M41" i="23" s="1"/>
  <c r="M41" i="14" s="1"/>
  <c r="M43" i="23"/>
  <c r="M61" i="23"/>
  <c r="M60" i="23" s="1"/>
  <c r="M62" i="23"/>
  <c r="M60" i="14"/>
  <c r="D14" i="10"/>
  <c r="D17" i="10"/>
  <c r="D26" i="10"/>
  <c r="D33" i="10"/>
  <c r="D36" i="10"/>
  <c r="D45" i="10"/>
  <c r="D56" i="10"/>
  <c r="D68" i="10"/>
  <c r="L68" i="10"/>
  <c r="K68" i="10"/>
  <c r="J68" i="10"/>
  <c r="I68" i="10"/>
  <c r="H68" i="10"/>
  <c r="F68" i="10"/>
  <c r="E68" i="10"/>
  <c r="L45" i="10"/>
  <c r="K45" i="10"/>
  <c r="J45" i="10"/>
  <c r="H45" i="10"/>
  <c r="G45" i="10"/>
  <c r="F45" i="10"/>
  <c r="L26" i="10"/>
  <c r="K26" i="10"/>
  <c r="J26" i="10"/>
  <c r="I26" i="10"/>
  <c r="H26" i="10"/>
  <c r="F26" i="10"/>
  <c r="E26" i="10"/>
  <c r="L70" i="10"/>
  <c r="K70" i="10"/>
  <c r="J70" i="10"/>
  <c r="I70" i="10"/>
  <c r="H70" i="10"/>
  <c r="G70" i="10"/>
  <c r="F70" i="10"/>
  <c r="E70" i="10"/>
  <c r="D70" i="10"/>
  <c r="M69" i="10"/>
  <c r="L69" i="10"/>
  <c r="K69" i="10"/>
  <c r="J69" i="10"/>
  <c r="I69" i="10"/>
  <c r="H69" i="10"/>
  <c r="G69" i="10"/>
  <c r="F69" i="10"/>
  <c r="E69" i="10"/>
  <c r="D69" i="10"/>
  <c r="L67" i="10"/>
  <c r="K67" i="10"/>
  <c r="J67" i="10"/>
  <c r="I67" i="10"/>
  <c r="H67" i="10"/>
  <c r="G67" i="10"/>
  <c r="F67" i="10"/>
  <c r="E67" i="10"/>
  <c r="D67" i="10"/>
  <c r="M66" i="10"/>
  <c r="L66" i="10"/>
  <c r="K66" i="10"/>
  <c r="J66" i="10"/>
  <c r="I66" i="10"/>
  <c r="H66" i="10"/>
  <c r="G66" i="10"/>
  <c r="F66" i="10"/>
  <c r="E66" i="10"/>
  <c r="D66" i="10"/>
  <c r="L65" i="10"/>
  <c r="K65" i="10"/>
  <c r="J65" i="10"/>
  <c r="I65" i="10"/>
  <c r="H65" i="10"/>
  <c r="G65" i="10"/>
  <c r="F65" i="10"/>
  <c r="E65" i="10"/>
  <c r="D65" i="10"/>
  <c r="M64" i="10"/>
  <c r="L64" i="10"/>
  <c r="K64" i="10"/>
  <c r="J64" i="10"/>
  <c r="I64" i="10"/>
  <c r="H64" i="10"/>
  <c r="G64" i="10"/>
  <c r="F64" i="10"/>
  <c r="E64" i="10"/>
  <c r="D64" i="10"/>
  <c r="M63" i="10"/>
  <c r="L63" i="10"/>
  <c r="K63" i="10"/>
  <c r="J63" i="10"/>
  <c r="I63" i="10"/>
  <c r="H63" i="10"/>
  <c r="G63" i="10"/>
  <c r="F63" i="10"/>
  <c r="E63" i="10"/>
  <c r="D63" i="10"/>
  <c r="L62" i="10"/>
  <c r="K62" i="10"/>
  <c r="J62" i="10"/>
  <c r="I62" i="10"/>
  <c r="H62" i="10"/>
  <c r="G62" i="10"/>
  <c r="F62" i="10"/>
  <c r="D62" i="10"/>
  <c r="M61" i="10"/>
  <c r="L61" i="10"/>
  <c r="K61" i="10"/>
  <c r="J61" i="10"/>
  <c r="I61" i="10"/>
  <c r="H61" i="10"/>
  <c r="G61" i="10"/>
  <c r="F61" i="10"/>
  <c r="E61" i="10"/>
  <c r="D61" i="10"/>
  <c r="M60" i="10"/>
  <c r="L60" i="10"/>
  <c r="K60" i="10"/>
  <c r="J60" i="10"/>
  <c r="I60" i="10"/>
  <c r="H60" i="10"/>
  <c r="G60" i="10"/>
  <c r="F60" i="10"/>
  <c r="E60" i="10"/>
  <c r="D60" i="10"/>
  <c r="K59" i="10"/>
  <c r="J59" i="10"/>
  <c r="I59" i="10"/>
  <c r="G59" i="10"/>
  <c r="F59" i="10"/>
  <c r="E59" i="10"/>
  <c r="M58" i="10"/>
  <c r="L58" i="10"/>
  <c r="K58" i="10"/>
  <c r="J58" i="10"/>
  <c r="I58" i="10"/>
  <c r="H58" i="10"/>
  <c r="G58" i="10"/>
  <c r="F58" i="10"/>
  <c r="E58" i="10"/>
  <c r="D58" i="10"/>
  <c r="M57" i="10"/>
  <c r="L57" i="10"/>
  <c r="K57" i="10"/>
  <c r="J57" i="10"/>
  <c r="I57" i="10"/>
  <c r="H57" i="10"/>
  <c r="G57" i="10"/>
  <c r="F57" i="10"/>
  <c r="E57" i="10"/>
  <c r="D57" i="10"/>
  <c r="L56" i="10"/>
  <c r="K56" i="10"/>
  <c r="J56" i="10"/>
  <c r="I56" i="10"/>
  <c r="H56" i="10"/>
  <c r="G56" i="10"/>
  <c r="F56" i="10"/>
  <c r="E56" i="10"/>
  <c r="M47" i="10"/>
  <c r="L47" i="10"/>
  <c r="K47" i="10"/>
  <c r="J47" i="10"/>
  <c r="I47" i="10"/>
  <c r="H47" i="10"/>
  <c r="G47" i="10"/>
  <c r="F47" i="10"/>
  <c r="E47" i="10"/>
  <c r="D47" i="10"/>
  <c r="M46" i="10"/>
  <c r="L46" i="10"/>
  <c r="K46" i="10"/>
  <c r="J46" i="10"/>
  <c r="I46" i="10"/>
  <c r="H46" i="10"/>
  <c r="G46" i="10"/>
  <c r="F46" i="10"/>
  <c r="E46" i="10"/>
  <c r="D46" i="10"/>
  <c r="M44" i="10"/>
  <c r="L44" i="10"/>
  <c r="K44" i="10"/>
  <c r="J44" i="10"/>
  <c r="I44" i="10"/>
  <c r="H44" i="10"/>
  <c r="G44" i="10"/>
  <c r="F44" i="10"/>
  <c r="E44" i="10"/>
  <c r="D44" i="10"/>
  <c r="M43" i="10"/>
  <c r="L43" i="10"/>
  <c r="K43" i="10"/>
  <c r="J43" i="10"/>
  <c r="I43" i="10"/>
  <c r="H43" i="10"/>
  <c r="G43" i="10"/>
  <c r="F43" i="10"/>
  <c r="E43" i="10"/>
  <c r="D43" i="10"/>
  <c r="L42" i="10"/>
  <c r="K42" i="10"/>
  <c r="J42" i="10"/>
  <c r="I42" i="10"/>
  <c r="H42" i="10"/>
  <c r="G42" i="10"/>
  <c r="F42" i="10"/>
  <c r="E42" i="10"/>
  <c r="D42" i="10"/>
  <c r="M41" i="10"/>
  <c r="L41" i="10"/>
  <c r="K41" i="10"/>
  <c r="J41" i="10"/>
  <c r="I41" i="10"/>
  <c r="H41" i="10"/>
  <c r="G41" i="10"/>
  <c r="F41" i="10"/>
  <c r="E41" i="10"/>
  <c r="D41" i="10"/>
  <c r="M40" i="10"/>
  <c r="L40" i="10"/>
  <c r="K40" i="10"/>
  <c r="J40" i="10"/>
  <c r="I40" i="10"/>
  <c r="H40" i="10"/>
  <c r="G40" i="10"/>
  <c r="F40" i="10"/>
  <c r="E40" i="10"/>
  <c r="D40" i="10"/>
  <c r="M39" i="10"/>
  <c r="L39" i="10"/>
  <c r="K39" i="10"/>
  <c r="J39" i="10"/>
  <c r="I39" i="10"/>
  <c r="H39" i="10"/>
  <c r="F39" i="10"/>
  <c r="E39" i="10"/>
  <c r="D39" i="10"/>
  <c r="M38" i="10"/>
  <c r="L38" i="10"/>
  <c r="K38" i="10"/>
  <c r="J38" i="10"/>
  <c r="I38" i="10"/>
  <c r="H38" i="10"/>
  <c r="G38" i="10"/>
  <c r="F38" i="10"/>
  <c r="E38" i="10"/>
  <c r="D38" i="10"/>
  <c r="L37" i="10"/>
  <c r="K37" i="10"/>
  <c r="J37" i="10"/>
  <c r="I37" i="10"/>
  <c r="H37" i="10"/>
  <c r="G37" i="10"/>
  <c r="F37" i="10"/>
  <c r="E37" i="10"/>
  <c r="D37" i="10"/>
  <c r="L36" i="10"/>
  <c r="K36" i="10"/>
  <c r="J36" i="10"/>
  <c r="I36" i="10"/>
  <c r="H36" i="10"/>
  <c r="G36" i="10"/>
  <c r="E36" i="10"/>
  <c r="M35" i="10"/>
  <c r="L35" i="10"/>
  <c r="K35" i="10"/>
  <c r="J35" i="10"/>
  <c r="I35" i="10"/>
  <c r="H35" i="10"/>
  <c r="G35" i="10"/>
  <c r="F35" i="10"/>
  <c r="E35" i="10"/>
  <c r="D35" i="10"/>
  <c r="M34" i="10"/>
  <c r="L34" i="10"/>
  <c r="K34" i="10"/>
  <c r="J34" i="10"/>
  <c r="I34" i="10"/>
  <c r="H34" i="10"/>
  <c r="G34" i="10"/>
  <c r="F34" i="10"/>
  <c r="E34" i="10"/>
  <c r="D34" i="10"/>
  <c r="L33" i="10"/>
  <c r="K33" i="10"/>
  <c r="J33" i="10"/>
  <c r="I33" i="10"/>
  <c r="H33" i="10"/>
  <c r="G33" i="10"/>
  <c r="F33" i="10"/>
  <c r="E33" i="10"/>
  <c r="D15" i="10"/>
  <c r="E15" i="10"/>
  <c r="F15" i="10"/>
  <c r="G15" i="10"/>
  <c r="H15" i="10"/>
  <c r="I15" i="10"/>
  <c r="J15" i="10"/>
  <c r="K15" i="10"/>
  <c r="L15" i="10"/>
  <c r="D16" i="10"/>
  <c r="E16" i="10"/>
  <c r="F16" i="10"/>
  <c r="G16" i="10"/>
  <c r="H16" i="10"/>
  <c r="I16" i="10"/>
  <c r="J16" i="10"/>
  <c r="K16" i="10"/>
  <c r="L16" i="10"/>
  <c r="M16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H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E23" i="10"/>
  <c r="F23" i="10"/>
  <c r="G23" i="10"/>
  <c r="I23" i="10"/>
  <c r="J23" i="10"/>
  <c r="K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M28" i="10"/>
  <c r="L28" i="10"/>
  <c r="K28" i="10"/>
  <c r="J28" i="10"/>
  <c r="I28" i="10"/>
  <c r="H28" i="10"/>
  <c r="G28" i="10"/>
  <c r="F28" i="10"/>
  <c r="E28" i="10"/>
  <c r="D28" i="10"/>
  <c r="M27" i="10"/>
  <c r="L27" i="10"/>
  <c r="K27" i="10"/>
  <c r="J27" i="10"/>
  <c r="I27" i="10"/>
  <c r="H27" i="10"/>
  <c r="G27" i="10"/>
  <c r="F27" i="10"/>
  <c r="E27" i="10"/>
  <c r="D27" i="10"/>
  <c r="F13" i="10"/>
  <c r="J13" i="10"/>
  <c r="M75" i="10"/>
  <c r="L75" i="10"/>
  <c r="K75" i="10"/>
  <c r="J75" i="10"/>
  <c r="I75" i="10"/>
  <c r="H75" i="10"/>
  <c r="G75" i="10"/>
  <c r="F75" i="10"/>
  <c r="E75" i="10"/>
  <c r="D75" i="10"/>
  <c r="L74" i="10"/>
  <c r="K74" i="10"/>
  <c r="J74" i="10"/>
  <c r="I74" i="10"/>
  <c r="H74" i="10"/>
  <c r="G74" i="10"/>
  <c r="F74" i="10"/>
  <c r="E74" i="10"/>
  <c r="D74" i="10"/>
  <c r="M73" i="10"/>
  <c r="L73" i="10"/>
  <c r="K73" i="10"/>
  <c r="J73" i="10"/>
  <c r="I73" i="10"/>
  <c r="H73" i="10"/>
  <c r="G73" i="10"/>
  <c r="F73" i="10"/>
  <c r="E73" i="10"/>
  <c r="D73" i="10"/>
  <c r="M72" i="10"/>
  <c r="L72" i="10"/>
  <c r="K72" i="10"/>
  <c r="J72" i="10"/>
  <c r="I72" i="10"/>
  <c r="H72" i="10"/>
  <c r="G72" i="10"/>
  <c r="F72" i="10"/>
  <c r="E72" i="10"/>
  <c r="D72" i="10"/>
  <c r="L54" i="10"/>
  <c r="K54" i="10"/>
  <c r="J54" i="10"/>
  <c r="I54" i="10"/>
  <c r="H54" i="10"/>
  <c r="G54" i="10"/>
  <c r="F54" i="10"/>
  <c r="E54" i="10"/>
  <c r="D54" i="10"/>
  <c r="M53" i="10"/>
  <c r="L53" i="10"/>
  <c r="K53" i="10"/>
  <c r="J53" i="10"/>
  <c r="I53" i="10"/>
  <c r="H53" i="10"/>
  <c r="G53" i="10"/>
  <c r="F53" i="10"/>
  <c r="E53" i="10"/>
  <c r="D53" i="10"/>
  <c r="M52" i="10"/>
  <c r="L52" i="10"/>
  <c r="K52" i="10"/>
  <c r="J52" i="10"/>
  <c r="I52" i="10"/>
  <c r="H52" i="10"/>
  <c r="G52" i="10"/>
  <c r="F52" i="10"/>
  <c r="E52" i="10"/>
  <c r="D52" i="10"/>
  <c r="M51" i="10"/>
  <c r="L51" i="10"/>
  <c r="K51" i="10"/>
  <c r="J51" i="10"/>
  <c r="I51" i="10"/>
  <c r="H51" i="10"/>
  <c r="G51" i="10"/>
  <c r="F51" i="10"/>
  <c r="E51" i="10"/>
  <c r="D51" i="10"/>
  <c r="M50" i="10"/>
  <c r="L50" i="10"/>
  <c r="K50" i="10"/>
  <c r="J50" i="10"/>
  <c r="I50" i="10"/>
  <c r="H50" i="10"/>
  <c r="G50" i="10"/>
  <c r="F50" i="10"/>
  <c r="E50" i="10"/>
  <c r="D50" i="10"/>
  <c r="K49" i="10"/>
  <c r="J49" i="10"/>
  <c r="I49" i="10"/>
  <c r="H49" i="10"/>
  <c r="G49" i="10"/>
  <c r="F49" i="10"/>
  <c r="E49" i="10"/>
  <c r="D49" i="10"/>
  <c r="L31" i="10"/>
  <c r="K31" i="10"/>
  <c r="J31" i="10"/>
  <c r="I31" i="10"/>
  <c r="H31" i="10"/>
  <c r="G31" i="10"/>
  <c r="F31" i="10"/>
  <c r="E31" i="10"/>
  <c r="D31" i="10"/>
  <c r="L30" i="10"/>
  <c r="K30" i="10"/>
  <c r="J30" i="10"/>
  <c r="I30" i="10"/>
  <c r="H30" i="10"/>
  <c r="G30" i="10"/>
  <c r="L14" i="10"/>
  <c r="K14" i="10"/>
  <c r="J14" i="10"/>
  <c r="H14" i="10"/>
  <c r="G14" i="10"/>
  <c r="F14" i="10"/>
  <c r="D29" i="23"/>
  <c r="D29" i="14"/>
  <c r="D32" i="23"/>
  <c r="D32" i="14" s="1"/>
  <c r="D48" i="23"/>
  <c r="D48" i="14"/>
  <c r="D51" i="23"/>
  <c r="D51" i="14" s="1"/>
  <c r="D41" i="23"/>
  <c r="D41" i="14"/>
  <c r="D60" i="23"/>
  <c r="D60" i="14" s="1"/>
  <c r="E62" i="20"/>
  <c r="F62" i="20"/>
  <c r="G62" i="20"/>
  <c r="H62" i="20"/>
  <c r="H62" i="11" s="1"/>
  <c r="I62" i="20"/>
  <c r="J62" i="20"/>
  <c r="K62" i="20"/>
  <c r="L64" i="20"/>
  <c r="L63" i="20"/>
  <c r="L62" i="20" s="1"/>
  <c r="L62" i="11" s="1"/>
  <c r="D62" i="20"/>
  <c r="L75" i="20"/>
  <c r="L75" i="11" s="1"/>
  <c r="L74" i="20"/>
  <c r="L73" i="20"/>
  <c r="L72" i="20"/>
  <c r="L70" i="20"/>
  <c r="L69" i="20"/>
  <c r="L67" i="20"/>
  <c r="L66" i="20"/>
  <c r="L61" i="20"/>
  <c r="L60" i="20"/>
  <c r="L58" i="20"/>
  <c r="L57" i="20"/>
  <c r="L47" i="20"/>
  <c r="L46" i="20"/>
  <c r="L44" i="20"/>
  <c r="L43" i="20"/>
  <c r="L41" i="20"/>
  <c r="L40" i="20"/>
  <c r="L38" i="20"/>
  <c r="L37" i="20"/>
  <c r="L35" i="20"/>
  <c r="L34" i="20"/>
  <c r="L28" i="20"/>
  <c r="L27" i="20"/>
  <c r="L25" i="20"/>
  <c r="L24" i="20"/>
  <c r="L22" i="20"/>
  <c r="L21" i="20"/>
  <c r="L19" i="20"/>
  <c r="L18" i="20"/>
  <c r="L16" i="20"/>
  <c r="L15" i="20"/>
  <c r="L20" i="20"/>
  <c r="K20" i="20"/>
  <c r="J20" i="20"/>
  <c r="I20" i="20"/>
  <c r="H20" i="20"/>
  <c r="G20" i="20"/>
  <c r="F20" i="20"/>
  <c r="E20" i="20"/>
  <c r="D20" i="20"/>
  <c r="D20" i="11" s="1"/>
  <c r="K39" i="20"/>
  <c r="J39" i="20"/>
  <c r="I39" i="20"/>
  <c r="H39" i="20"/>
  <c r="G39" i="20"/>
  <c r="F39" i="20"/>
  <c r="E39" i="20"/>
  <c r="E39" i="11" s="1"/>
  <c r="D39" i="20"/>
  <c r="L68" i="20"/>
  <c r="L56" i="20"/>
  <c r="L65" i="20"/>
  <c r="K68" i="20"/>
  <c r="K56" i="20"/>
  <c r="K55" i="20" s="1"/>
  <c r="K55" i="11" s="1"/>
  <c r="K59" i="20"/>
  <c r="K65" i="20"/>
  <c r="J68" i="20"/>
  <c r="J56" i="20"/>
  <c r="J59" i="20"/>
  <c r="J65" i="20"/>
  <c r="I68" i="20"/>
  <c r="I56" i="20"/>
  <c r="I59" i="20"/>
  <c r="I65" i="20"/>
  <c r="I55" i="20"/>
  <c r="H68" i="20"/>
  <c r="H56" i="20"/>
  <c r="H59" i="20"/>
  <c r="H55" i="20" s="1"/>
  <c r="H55" i="11" s="1"/>
  <c r="H65" i="20"/>
  <c r="G68" i="20"/>
  <c r="G71" i="20" s="1"/>
  <c r="G71" i="11" s="1"/>
  <c r="G56" i="20"/>
  <c r="G59" i="20"/>
  <c r="G65" i="20"/>
  <c r="G55" i="20"/>
  <c r="F68" i="20"/>
  <c r="F56" i="20"/>
  <c r="F59" i="20"/>
  <c r="F65" i="20"/>
  <c r="E68" i="20"/>
  <c r="E56" i="20"/>
  <c r="E59" i="20"/>
  <c r="E65" i="20"/>
  <c r="E55" i="20"/>
  <c r="E55" i="11" s="1"/>
  <c r="D68" i="20"/>
  <c r="D56" i="20"/>
  <c r="D59" i="20"/>
  <c r="D55" i="20" s="1"/>
  <c r="D55" i="11" s="1"/>
  <c r="D65" i="20"/>
  <c r="L45" i="20"/>
  <c r="L33" i="20"/>
  <c r="L36" i="20"/>
  <c r="L42" i="20"/>
  <c r="K45" i="20"/>
  <c r="K33" i="20"/>
  <c r="K36" i="20"/>
  <c r="K42" i="20"/>
  <c r="J45" i="20"/>
  <c r="J33" i="20"/>
  <c r="J36" i="20"/>
  <c r="J42" i="20"/>
  <c r="J32" i="20"/>
  <c r="J32" i="11" s="1"/>
  <c r="I45" i="20"/>
  <c r="I48" i="20" s="1"/>
  <c r="I48" i="11" s="1"/>
  <c r="I33" i="20"/>
  <c r="I36" i="20"/>
  <c r="I32" i="20" s="1"/>
  <c r="I32" i="11" s="1"/>
  <c r="I42" i="20"/>
  <c r="H45" i="20"/>
  <c r="H48" i="20" s="1"/>
  <c r="H48" i="11" s="1"/>
  <c r="H33" i="20"/>
  <c r="H36" i="20"/>
  <c r="H42" i="20"/>
  <c r="H32" i="20"/>
  <c r="G45" i="20"/>
  <c r="G33" i="20"/>
  <c r="G36" i="20"/>
  <c r="G42" i="20"/>
  <c r="F45" i="20"/>
  <c r="F33" i="20"/>
  <c r="F36" i="20"/>
  <c r="F42" i="20"/>
  <c r="F32" i="20"/>
  <c r="F32" i="11" s="1"/>
  <c r="E45" i="20"/>
  <c r="E33" i="20"/>
  <c r="E36" i="20"/>
  <c r="E32" i="20" s="1"/>
  <c r="E32" i="11" s="1"/>
  <c r="E42" i="20"/>
  <c r="D45" i="20"/>
  <c r="D33" i="20"/>
  <c r="D36" i="20"/>
  <c r="D42" i="20"/>
  <c r="D32" i="20"/>
  <c r="E14" i="20"/>
  <c r="E17" i="20"/>
  <c r="E23" i="20"/>
  <c r="F14" i="20"/>
  <c r="F17" i="20"/>
  <c r="F23" i="20"/>
  <c r="F13" i="20" s="1"/>
  <c r="G14" i="20"/>
  <c r="G17" i="20"/>
  <c r="G23" i="20"/>
  <c r="H14" i="20"/>
  <c r="H17" i="20"/>
  <c r="H23" i="20"/>
  <c r="H13" i="20" s="1"/>
  <c r="I14" i="20"/>
  <c r="I17" i="20"/>
  <c r="I23" i="20"/>
  <c r="J14" i="20"/>
  <c r="J17" i="20"/>
  <c r="J23" i="20"/>
  <c r="J13" i="20" s="1"/>
  <c r="K14" i="20"/>
  <c r="K17" i="20"/>
  <c r="K23" i="20"/>
  <c r="L14" i="20"/>
  <c r="L17" i="20"/>
  <c r="E26" i="20"/>
  <c r="F26" i="20"/>
  <c r="G26" i="20"/>
  <c r="H26" i="20"/>
  <c r="I26" i="20"/>
  <c r="J26" i="20"/>
  <c r="K26" i="20"/>
  <c r="L26" i="20"/>
  <c r="D26" i="20"/>
  <c r="D14" i="20"/>
  <c r="D17" i="20"/>
  <c r="D23" i="20"/>
  <c r="H6" i="20"/>
  <c r="L52" i="20"/>
  <c r="L51" i="20"/>
  <c r="L50" i="20"/>
  <c r="L70" i="11"/>
  <c r="K70" i="11"/>
  <c r="J70" i="11"/>
  <c r="I70" i="11"/>
  <c r="H70" i="11"/>
  <c r="G70" i="11"/>
  <c r="F70" i="11"/>
  <c r="E70" i="11"/>
  <c r="D70" i="11"/>
  <c r="L69" i="11"/>
  <c r="K69" i="11"/>
  <c r="J69" i="11"/>
  <c r="I69" i="11"/>
  <c r="H69" i="11"/>
  <c r="G69" i="11"/>
  <c r="F69" i="11"/>
  <c r="E69" i="11"/>
  <c r="D69" i="11"/>
  <c r="L68" i="11"/>
  <c r="J68" i="11"/>
  <c r="I68" i="11"/>
  <c r="H68" i="11"/>
  <c r="F68" i="11"/>
  <c r="E68" i="11"/>
  <c r="D68" i="11"/>
  <c r="L67" i="11"/>
  <c r="K67" i="11"/>
  <c r="J67" i="11"/>
  <c r="I67" i="11"/>
  <c r="H67" i="11"/>
  <c r="G67" i="11"/>
  <c r="F67" i="11"/>
  <c r="E67" i="11"/>
  <c r="D67" i="11"/>
  <c r="L66" i="11"/>
  <c r="K66" i="11"/>
  <c r="J66" i="11"/>
  <c r="I66" i="11"/>
  <c r="H66" i="11"/>
  <c r="G66" i="11"/>
  <c r="F66" i="11"/>
  <c r="E66" i="11"/>
  <c r="D66" i="11"/>
  <c r="L65" i="11"/>
  <c r="K65" i="11"/>
  <c r="J65" i="11"/>
  <c r="I65" i="11"/>
  <c r="H65" i="11"/>
  <c r="G65" i="11"/>
  <c r="F65" i="11"/>
  <c r="E65" i="11"/>
  <c r="D65" i="11"/>
  <c r="L64" i="11"/>
  <c r="K64" i="11"/>
  <c r="J64" i="11"/>
  <c r="I64" i="11"/>
  <c r="H64" i="11"/>
  <c r="G64" i="11"/>
  <c r="F64" i="11"/>
  <c r="E64" i="11"/>
  <c r="D64" i="11"/>
  <c r="L63" i="11"/>
  <c r="K63" i="11"/>
  <c r="J63" i="11"/>
  <c r="I63" i="11"/>
  <c r="H63" i="11"/>
  <c r="G63" i="11"/>
  <c r="F63" i="11"/>
  <c r="E63" i="11"/>
  <c r="D63" i="11"/>
  <c r="K62" i="11"/>
  <c r="J62" i="11"/>
  <c r="I62" i="11"/>
  <c r="G62" i="11"/>
  <c r="F62" i="11"/>
  <c r="E62" i="11"/>
  <c r="D62" i="11"/>
  <c r="K61" i="11"/>
  <c r="J61" i="11"/>
  <c r="I61" i="11"/>
  <c r="H61" i="11"/>
  <c r="G61" i="11"/>
  <c r="F61" i="11"/>
  <c r="E61" i="11"/>
  <c r="D61" i="11"/>
  <c r="L60" i="11"/>
  <c r="K60" i="11"/>
  <c r="J60" i="11"/>
  <c r="I60" i="11"/>
  <c r="H60" i="11"/>
  <c r="G60" i="11"/>
  <c r="F60" i="11"/>
  <c r="E60" i="11"/>
  <c r="D60" i="11"/>
  <c r="K59" i="11"/>
  <c r="I59" i="11"/>
  <c r="H59" i="11"/>
  <c r="G59" i="11"/>
  <c r="E59" i="11"/>
  <c r="D59" i="11"/>
  <c r="L58" i="11"/>
  <c r="K58" i="11"/>
  <c r="J58" i="11"/>
  <c r="I58" i="11"/>
  <c r="H58" i="11"/>
  <c r="G58" i="11"/>
  <c r="F58" i="11"/>
  <c r="E58" i="11"/>
  <c r="D58" i="11"/>
  <c r="L57" i="11"/>
  <c r="K57" i="11"/>
  <c r="J57" i="11"/>
  <c r="I57" i="11"/>
  <c r="H57" i="11"/>
  <c r="G57" i="11"/>
  <c r="F57" i="11"/>
  <c r="E57" i="11"/>
  <c r="D57" i="11"/>
  <c r="L56" i="11"/>
  <c r="K56" i="11"/>
  <c r="J56" i="11"/>
  <c r="I56" i="11"/>
  <c r="H56" i="11"/>
  <c r="G56" i="11"/>
  <c r="F56" i="11"/>
  <c r="E56" i="11"/>
  <c r="D56" i="11"/>
  <c r="G55" i="11"/>
  <c r="L47" i="11"/>
  <c r="K47" i="11"/>
  <c r="J47" i="11"/>
  <c r="I47" i="11"/>
  <c r="H47" i="11"/>
  <c r="G47" i="11"/>
  <c r="F47" i="11"/>
  <c r="E47" i="11"/>
  <c r="D47" i="11"/>
  <c r="L46" i="11"/>
  <c r="K46" i="11"/>
  <c r="J46" i="11"/>
  <c r="I46" i="11"/>
  <c r="H46" i="11"/>
  <c r="G46" i="11"/>
  <c r="F46" i="11"/>
  <c r="E46" i="11"/>
  <c r="D46" i="11"/>
  <c r="K45" i="11"/>
  <c r="J45" i="11"/>
  <c r="I45" i="11"/>
  <c r="G45" i="11"/>
  <c r="F45" i="11"/>
  <c r="E45" i="11"/>
  <c r="L44" i="11"/>
  <c r="K44" i="11"/>
  <c r="J44" i="11"/>
  <c r="I44" i="11"/>
  <c r="H44" i="11"/>
  <c r="G44" i="11"/>
  <c r="F44" i="11"/>
  <c r="E44" i="11"/>
  <c r="D44" i="11"/>
  <c r="L43" i="11"/>
  <c r="K43" i="11"/>
  <c r="J43" i="11"/>
  <c r="I43" i="11"/>
  <c r="H43" i="11"/>
  <c r="G43" i="11"/>
  <c r="F43" i="11"/>
  <c r="E43" i="11"/>
  <c r="D43" i="11"/>
  <c r="L42" i="11"/>
  <c r="K42" i="11"/>
  <c r="J42" i="11"/>
  <c r="I42" i="11"/>
  <c r="H42" i="11"/>
  <c r="G42" i="11"/>
  <c r="F42" i="11"/>
  <c r="E42" i="11"/>
  <c r="D42" i="11"/>
  <c r="L41" i="11"/>
  <c r="K41" i="11"/>
  <c r="J41" i="11"/>
  <c r="I41" i="11"/>
  <c r="H41" i="11"/>
  <c r="G41" i="11"/>
  <c r="F41" i="11"/>
  <c r="E41" i="11"/>
  <c r="D41" i="11"/>
  <c r="L40" i="11"/>
  <c r="K40" i="11"/>
  <c r="J40" i="11"/>
  <c r="I40" i="11"/>
  <c r="H40" i="11"/>
  <c r="G40" i="11"/>
  <c r="F40" i="11"/>
  <c r="E40" i="11"/>
  <c r="D40" i="11"/>
  <c r="K39" i="11"/>
  <c r="J39" i="11"/>
  <c r="I39" i="11"/>
  <c r="H39" i="11"/>
  <c r="G39" i="11"/>
  <c r="F39" i="11"/>
  <c r="D39" i="11"/>
  <c r="L38" i="11"/>
  <c r="K38" i="11"/>
  <c r="J38" i="11"/>
  <c r="I38" i="11"/>
  <c r="H38" i="11"/>
  <c r="G38" i="11"/>
  <c r="F38" i="11"/>
  <c r="E38" i="11"/>
  <c r="D38" i="11"/>
  <c r="L37" i="11"/>
  <c r="K37" i="11"/>
  <c r="J37" i="11"/>
  <c r="I37" i="11"/>
  <c r="H37" i="11"/>
  <c r="G37" i="11"/>
  <c r="F37" i="11"/>
  <c r="E37" i="11"/>
  <c r="D37" i="11"/>
  <c r="L36" i="11"/>
  <c r="J36" i="11"/>
  <c r="I36" i="11"/>
  <c r="H36" i="11"/>
  <c r="F36" i="11"/>
  <c r="E36" i="11"/>
  <c r="D36" i="11"/>
  <c r="L35" i="11"/>
  <c r="K35" i="11"/>
  <c r="J35" i="11"/>
  <c r="I35" i="11"/>
  <c r="H35" i="11"/>
  <c r="G35" i="11"/>
  <c r="F35" i="11"/>
  <c r="E35" i="11"/>
  <c r="D35" i="11"/>
  <c r="L34" i="11"/>
  <c r="K34" i="11"/>
  <c r="J34" i="11"/>
  <c r="I34" i="11"/>
  <c r="H34" i="11"/>
  <c r="G34" i="11"/>
  <c r="F34" i="11"/>
  <c r="E34" i="11"/>
  <c r="D34" i="11"/>
  <c r="L33" i="11"/>
  <c r="K33" i="11"/>
  <c r="J33" i="11"/>
  <c r="I33" i="11"/>
  <c r="H33" i="11"/>
  <c r="G33" i="11"/>
  <c r="F33" i="11"/>
  <c r="E33" i="11"/>
  <c r="D33" i="11"/>
  <c r="H32" i="11"/>
  <c r="D32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L16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E20" i="11"/>
  <c r="F20" i="11"/>
  <c r="G20" i="11"/>
  <c r="H20" i="11"/>
  <c r="I20" i="11"/>
  <c r="J20" i="11"/>
  <c r="K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D23" i="11"/>
  <c r="F23" i="11"/>
  <c r="H23" i="11"/>
  <c r="J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D26" i="11"/>
  <c r="E26" i="11"/>
  <c r="F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K75" i="11"/>
  <c r="J75" i="11"/>
  <c r="I75" i="11"/>
  <c r="H75" i="11"/>
  <c r="G75" i="11"/>
  <c r="F75" i="11"/>
  <c r="E75" i="11"/>
  <c r="D75" i="11"/>
  <c r="L74" i="11"/>
  <c r="K74" i="11"/>
  <c r="J74" i="11"/>
  <c r="I74" i="11"/>
  <c r="H74" i="11"/>
  <c r="G74" i="11"/>
  <c r="F74" i="11"/>
  <c r="E74" i="11"/>
  <c r="D74" i="11"/>
  <c r="L73" i="11"/>
  <c r="K73" i="11"/>
  <c r="J73" i="11"/>
  <c r="I73" i="11"/>
  <c r="H73" i="11"/>
  <c r="G73" i="11"/>
  <c r="F73" i="11"/>
  <c r="E73" i="11"/>
  <c r="D73" i="11"/>
  <c r="L72" i="11"/>
  <c r="K72" i="11"/>
  <c r="J72" i="11"/>
  <c r="I72" i="11"/>
  <c r="H72" i="11"/>
  <c r="G72" i="11"/>
  <c r="F72" i="11"/>
  <c r="E72" i="11"/>
  <c r="D72" i="11"/>
  <c r="L54" i="11"/>
  <c r="K54" i="11"/>
  <c r="J54" i="11"/>
  <c r="I54" i="11"/>
  <c r="H54" i="11"/>
  <c r="G54" i="11"/>
  <c r="F54" i="11"/>
  <c r="E54" i="11"/>
  <c r="D54" i="11"/>
  <c r="L53" i="11"/>
  <c r="K53" i="11"/>
  <c r="J53" i="11"/>
  <c r="I53" i="11"/>
  <c r="H53" i="11"/>
  <c r="G53" i="11"/>
  <c r="F53" i="11"/>
  <c r="E53" i="11"/>
  <c r="D53" i="11"/>
  <c r="L52" i="11"/>
  <c r="K52" i="11"/>
  <c r="J52" i="11"/>
  <c r="I52" i="11"/>
  <c r="H52" i="11"/>
  <c r="G52" i="11"/>
  <c r="F52" i="11"/>
  <c r="E52" i="11"/>
  <c r="D52" i="11"/>
  <c r="L51" i="11"/>
  <c r="K51" i="11"/>
  <c r="J51" i="11"/>
  <c r="I51" i="11"/>
  <c r="H51" i="11"/>
  <c r="G51" i="11"/>
  <c r="F51" i="11"/>
  <c r="E51" i="11"/>
  <c r="D51" i="11"/>
  <c r="L50" i="11"/>
  <c r="K50" i="11"/>
  <c r="J50" i="11"/>
  <c r="I50" i="11"/>
  <c r="H50" i="11"/>
  <c r="G50" i="11"/>
  <c r="F50" i="11"/>
  <c r="E50" i="11"/>
  <c r="D50" i="11"/>
  <c r="L49" i="11"/>
  <c r="K49" i="11"/>
  <c r="J49" i="11"/>
  <c r="I49" i="11"/>
  <c r="H49" i="11"/>
  <c r="G49" i="11"/>
  <c r="F49" i="11"/>
  <c r="E49" i="11"/>
  <c r="D49" i="11"/>
  <c r="L31" i="11"/>
  <c r="K31" i="11"/>
  <c r="J31" i="11"/>
  <c r="I31" i="11"/>
  <c r="H31" i="11"/>
  <c r="G31" i="11"/>
  <c r="F31" i="11"/>
  <c r="E31" i="11"/>
  <c r="D31" i="11"/>
  <c r="L30" i="11"/>
  <c r="K30" i="11"/>
  <c r="J30" i="11"/>
  <c r="I30" i="11"/>
  <c r="H30" i="11"/>
  <c r="G30" i="11"/>
  <c r="F30" i="11"/>
  <c r="E30" i="11"/>
  <c r="D30" i="11"/>
  <c r="L14" i="11"/>
  <c r="K14" i="11"/>
  <c r="J14" i="11"/>
  <c r="I14" i="11"/>
  <c r="H14" i="11"/>
  <c r="G14" i="11"/>
  <c r="F14" i="11"/>
  <c r="E14" i="11"/>
  <c r="D14" i="11"/>
  <c r="L56" i="21"/>
  <c r="L55" i="21" s="1"/>
  <c r="L59" i="21"/>
  <c r="L59" i="12" s="1"/>
  <c r="L62" i="21"/>
  <c r="L65" i="21"/>
  <c r="L45" i="21"/>
  <c r="L48" i="21" s="1"/>
  <c r="L48" i="12" s="1"/>
  <c r="L42" i="21"/>
  <c r="L14" i="21"/>
  <c r="L17" i="21"/>
  <c r="L20" i="21"/>
  <c r="L23" i="21"/>
  <c r="L26" i="21"/>
  <c r="K15" i="21"/>
  <c r="K16" i="21"/>
  <c r="K18" i="21"/>
  <c r="K19" i="21"/>
  <c r="K21" i="21"/>
  <c r="K22" i="21"/>
  <c r="M22" i="21" s="1"/>
  <c r="M22" i="12" s="1"/>
  <c r="K24" i="21"/>
  <c r="K25" i="21"/>
  <c r="K27" i="21"/>
  <c r="K28" i="21"/>
  <c r="K26" i="21" s="1"/>
  <c r="K34" i="21"/>
  <c r="K35" i="21"/>
  <c r="K37" i="21"/>
  <c r="K38" i="21"/>
  <c r="K40" i="21"/>
  <c r="M40" i="21" s="1"/>
  <c r="K41" i="21"/>
  <c r="K43" i="21"/>
  <c r="K44" i="21"/>
  <c r="K42" i="21" s="1"/>
  <c r="K46" i="21"/>
  <c r="K47" i="21"/>
  <c r="K50" i="21"/>
  <c r="K51" i="21"/>
  <c r="K52" i="21"/>
  <c r="K57" i="21"/>
  <c r="K58" i="21"/>
  <c r="K60" i="21"/>
  <c r="K61" i="21"/>
  <c r="K63" i="21"/>
  <c r="K64" i="21"/>
  <c r="K66" i="21"/>
  <c r="K65" i="21" s="1"/>
  <c r="K65" i="12" s="1"/>
  <c r="K67" i="21"/>
  <c r="K69" i="21"/>
  <c r="K70" i="21"/>
  <c r="M67" i="21"/>
  <c r="M67" i="12" s="1"/>
  <c r="M64" i="21"/>
  <c r="M63" i="21"/>
  <c r="M43" i="21"/>
  <c r="M25" i="21"/>
  <c r="M24" i="21"/>
  <c r="M21" i="21"/>
  <c r="K62" i="21"/>
  <c r="J62" i="21"/>
  <c r="I62" i="21"/>
  <c r="H62" i="21"/>
  <c r="G62" i="21"/>
  <c r="G62" i="12" s="1"/>
  <c r="F62" i="21"/>
  <c r="E62" i="21"/>
  <c r="D62" i="21"/>
  <c r="L39" i="21"/>
  <c r="K39" i="21"/>
  <c r="J39" i="21"/>
  <c r="I39" i="21"/>
  <c r="H39" i="21"/>
  <c r="H39" i="12" s="1"/>
  <c r="G39" i="21"/>
  <c r="F39" i="21"/>
  <c r="E39" i="21"/>
  <c r="D39" i="21"/>
  <c r="K20" i="21"/>
  <c r="J20" i="21"/>
  <c r="I20" i="21"/>
  <c r="H20" i="21"/>
  <c r="H20" i="12" s="1"/>
  <c r="G20" i="21"/>
  <c r="F20" i="21"/>
  <c r="E20" i="21"/>
  <c r="D20" i="21"/>
  <c r="M69" i="21"/>
  <c r="M68" i="21" s="1"/>
  <c r="M70" i="21"/>
  <c r="K56" i="21"/>
  <c r="L68" i="21"/>
  <c r="K68" i="21"/>
  <c r="J68" i="21"/>
  <c r="J56" i="21"/>
  <c r="J59" i="21"/>
  <c r="J65" i="21"/>
  <c r="J55" i="21" s="1"/>
  <c r="J55" i="12" s="1"/>
  <c r="I68" i="21"/>
  <c r="I56" i="21"/>
  <c r="I59" i="21"/>
  <c r="I65" i="21"/>
  <c r="H68" i="21"/>
  <c r="H56" i="21"/>
  <c r="H59" i="21"/>
  <c r="H65" i="21"/>
  <c r="G68" i="21"/>
  <c r="G56" i="21"/>
  <c r="G55" i="21" s="1"/>
  <c r="G59" i="21"/>
  <c r="G65" i="21"/>
  <c r="F68" i="21"/>
  <c r="F71" i="21" s="1"/>
  <c r="F71" i="12" s="1"/>
  <c r="F56" i="21"/>
  <c r="F59" i="21"/>
  <c r="F65" i="21"/>
  <c r="F55" i="21" s="1"/>
  <c r="E68" i="21"/>
  <c r="E56" i="21"/>
  <c r="E59" i="21"/>
  <c r="E65" i="21"/>
  <c r="D68" i="21"/>
  <c r="D56" i="21"/>
  <c r="D59" i="21"/>
  <c r="D65" i="21"/>
  <c r="M62" i="21"/>
  <c r="M58" i="21"/>
  <c r="M58" i="12" s="1"/>
  <c r="M57" i="21"/>
  <c r="M46" i="21"/>
  <c r="M47" i="21"/>
  <c r="M45" i="21" s="1"/>
  <c r="K33" i="21"/>
  <c r="K36" i="21"/>
  <c r="L33" i="21"/>
  <c r="L36" i="21"/>
  <c r="K45" i="21"/>
  <c r="J45" i="21"/>
  <c r="J33" i="21"/>
  <c r="J36" i="21"/>
  <c r="J42" i="21"/>
  <c r="J32" i="21"/>
  <c r="I45" i="21"/>
  <c r="I48" i="21" s="1"/>
  <c r="I48" i="12" s="1"/>
  <c r="I33" i="21"/>
  <c r="I32" i="21" s="1"/>
  <c r="I32" i="12" s="1"/>
  <c r="I36" i="21"/>
  <c r="I36" i="12" s="1"/>
  <c r="I42" i="21"/>
  <c r="H45" i="21"/>
  <c r="H33" i="21"/>
  <c r="H36" i="21"/>
  <c r="H42" i="21"/>
  <c r="H32" i="21"/>
  <c r="H32" i="12" s="1"/>
  <c r="G45" i="21"/>
  <c r="G33" i="21"/>
  <c r="G36" i="21"/>
  <c r="G32" i="21" s="1"/>
  <c r="G42" i="21"/>
  <c r="F45" i="21"/>
  <c r="F48" i="21" s="1"/>
  <c r="F48" i="12" s="1"/>
  <c r="F33" i="21"/>
  <c r="F36" i="21"/>
  <c r="F42" i="21"/>
  <c r="F32" i="21"/>
  <c r="E45" i="21"/>
  <c r="E33" i="21"/>
  <c r="E36" i="21"/>
  <c r="E36" i="12" s="1"/>
  <c r="E42" i="21"/>
  <c r="D45" i="21"/>
  <c r="D48" i="21" s="1"/>
  <c r="D48" i="12" s="1"/>
  <c r="D33" i="21"/>
  <c r="D36" i="21"/>
  <c r="D42" i="21"/>
  <c r="D32" i="21"/>
  <c r="D32" i="12" s="1"/>
  <c r="M38" i="21"/>
  <c r="M35" i="21"/>
  <c r="M34" i="21"/>
  <c r="K23" i="21"/>
  <c r="K17" i="21"/>
  <c r="M27" i="21"/>
  <c r="M28" i="21"/>
  <c r="E14" i="21"/>
  <c r="E13" i="21" s="1"/>
  <c r="E13" i="12" s="1"/>
  <c r="E17" i="21"/>
  <c r="E23" i="21"/>
  <c r="F14" i="21"/>
  <c r="F17" i="21"/>
  <c r="F23" i="21"/>
  <c r="G14" i="21"/>
  <c r="G13" i="21" s="1"/>
  <c r="G17" i="21"/>
  <c r="G23" i="21"/>
  <c r="H14" i="21"/>
  <c r="H17" i="21"/>
  <c r="H23" i="21"/>
  <c r="I14" i="21"/>
  <c r="I13" i="21" s="1"/>
  <c r="I13" i="12" s="1"/>
  <c r="I17" i="21"/>
  <c r="I23" i="21"/>
  <c r="J14" i="21"/>
  <c r="J17" i="21"/>
  <c r="J23" i="21"/>
  <c r="E26" i="21"/>
  <c r="E29" i="21" s="1"/>
  <c r="E29" i="12" s="1"/>
  <c r="F26" i="21"/>
  <c r="G26" i="21"/>
  <c r="H26" i="21"/>
  <c r="I26" i="21"/>
  <c r="J26" i="21"/>
  <c r="D26" i="21"/>
  <c r="D14" i="21"/>
  <c r="D17" i="21"/>
  <c r="D13" i="21" s="1"/>
  <c r="D23" i="21"/>
  <c r="M18" i="21"/>
  <c r="M17" i="21" s="1"/>
  <c r="M17" i="12" s="1"/>
  <c r="M19" i="21"/>
  <c r="I6" i="21"/>
  <c r="K75" i="21"/>
  <c r="K74" i="21"/>
  <c r="K73" i="21"/>
  <c r="M73" i="21"/>
  <c r="M52" i="21"/>
  <c r="M51" i="21"/>
  <c r="M50" i="21"/>
  <c r="M50" i="12" s="1"/>
  <c r="M70" i="12"/>
  <c r="L70" i="12"/>
  <c r="K70" i="12"/>
  <c r="J70" i="12"/>
  <c r="I70" i="12"/>
  <c r="H70" i="12"/>
  <c r="G70" i="12"/>
  <c r="F70" i="12"/>
  <c r="E70" i="12"/>
  <c r="D70" i="12"/>
  <c r="M69" i="12"/>
  <c r="L69" i="12"/>
  <c r="K69" i="12"/>
  <c r="J69" i="12"/>
  <c r="I69" i="12"/>
  <c r="H69" i="12"/>
  <c r="G69" i="12"/>
  <c r="F69" i="12"/>
  <c r="E69" i="12"/>
  <c r="D69" i="12"/>
  <c r="L68" i="12"/>
  <c r="K68" i="12"/>
  <c r="J68" i="12"/>
  <c r="I68" i="12"/>
  <c r="H68" i="12"/>
  <c r="G68" i="12"/>
  <c r="F68" i="12"/>
  <c r="E68" i="12"/>
  <c r="D68" i="12"/>
  <c r="L67" i="12"/>
  <c r="K67" i="12"/>
  <c r="J67" i="12"/>
  <c r="I67" i="12"/>
  <c r="H67" i="12"/>
  <c r="G67" i="12"/>
  <c r="F67" i="12"/>
  <c r="E67" i="12"/>
  <c r="D67" i="12"/>
  <c r="L66" i="12"/>
  <c r="K66" i="12"/>
  <c r="J66" i="12"/>
  <c r="I66" i="12"/>
  <c r="H66" i="12"/>
  <c r="G66" i="12"/>
  <c r="F66" i="12"/>
  <c r="E66" i="12"/>
  <c r="D66" i="12"/>
  <c r="L65" i="12"/>
  <c r="J65" i="12"/>
  <c r="I65" i="12"/>
  <c r="G65" i="12"/>
  <c r="F65" i="12"/>
  <c r="E65" i="12"/>
  <c r="M64" i="12"/>
  <c r="L64" i="12"/>
  <c r="K64" i="12"/>
  <c r="J64" i="12"/>
  <c r="I64" i="12"/>
  <c r="H64" i="12"/>
  <c r="G64" i="12"/>
  <c r="F64" i="12"/>
  <c r="E64" i="12"/>
  <c r="D64" i="12"/>
  <c r="M63" i="12"/>
  <c r="L63" i="12"/>
  <c r="K63" i="12"/>
  <c r="J63" i="12"/>
  <c r="I63" i="12"/>
  <c r="H63" i="12"/>
  <c r="G63" i="12"/>
  <c r="F63" i="12"/>
  <c r="E63" i="12"/>
  <c r="D63" i="12"/>
  <c r="M62" i="12"/>
  <c r="L62" i="12"/>
  <c r="K62" i="12"/>
  <c r="J62" i="12"/>
  <c r="I62" i="12"/>
  <c r="H62" i="12"/>
  <c r="F62" i="12"/>
  <c r="E62" i="12"/>
  <c r="D62" i="12"/>
  <c r="L61" i="12"/>
  <c r="K61" i="12"/>
  <c r="J61" i="12"/>
  <c r="I61" i="12"/>
  <c r="H61" i="12"/>
  <c r="G61" i="12"/>
  <c r="F61" i="12"/>
  <c r="E61" i="12"/>
  <c r="D61" i="12"/>
  <c r="L60" i="12"/>
  <c r="J60" i="12"/>
  <c r="I60" i="12"/>
  <c r="H60" i="12"/>
  <c r="G60" i="12"/>
  <c r="F60" i="12"/>
  <c r="E60" i="12"/>
  <c r="D60" i="12"/>
  <c r="J59" i="12"/>
  <c r="I59" i="12"/>
  <c r="H59" i="12"/>
  <c r="G59" i="12"/>
  <c r="F59" i="12"/>
  <c r="E59" i="12"/>
  <c r="D59" i="12"/>
  <c r="L58" i="12"/>
  <c r="K58" i="12"/>
  <c r="J58" i="12"/>
  <c r="I58" i="12"/>
  <c r="H58" i="12"/>
  <c r="G58" i="12"/>
  <c r="F58" i="12"/>
  <c r="E58" i="12"/>
  <c r="D58" i="12"/>
  <c r="M57" i="12"/>
  <c r="L57" i="12"/>
  <c r="K57" i="12"/>
  <c r="J57" i="12"/>
  <c r="I57" i="12"/>
  <c r="H57" i="12"/>
  <c r="G57" i="12"/>
  <c r="F57" i="12"/>
  <c r="E57" i="12"/>
  <c r="D57" i="12"/>
  <c r="L56" i="12"/>
  <c r="J56" i="12"/>
  <c r="H56" i="12"/>
  <c r="G56" i="12"/>
  <c r="F56" i="12"/>
  <c r="D56" i="12"/>
  <c r="F55" i="12"/>
  <c r="M47" i="12"/>
  <c r="L47" i="12"/>
  <c r="K47" i="12"/>
  <c r="J47" i="12"/>
  <c r="I47" i="12"/>
  <c r="H47" i="12"/>
  <c r="G47" i="12"/>
  <c r="F47" i="12"/>
  <c r="E47" i="12"/>
  <c r="D47" i="12"/>
  <c r="M46" i="12"/>
  <c r="L46" i="12"/>
  <c r="K46" i="12"/>
  <c r="J46" i="12"/>
  <c r="I46" i="12"/>
  <c r="H46" i="12"/>
  <c r="G46" i="12"/>
  <c r="F46" i="12"/>
  <c r="E46" i="12"/>
  <c r="D46" i="12"/>
  <c r="L45" i="12"/>
  <c r="K45" i="12"/>
  <c r="I45" i="12"/>
  <c r="H45" i="12"/>
  <c r="G45" i="12"/>
  <c r="F45" i="12"/>
  <c r="E45" i="12"/>
  <c r="D45" i="12"/>
  <c r="L44" i="12"/>
  <c r="J44" i="12"/>
  <c r="I44" i="12"/>
  <c r="H44" i="12"/>
  <c r="G44" i="12"/>
  <c r="F44" i="12"/>
  <c r="E44" i="12"/>
  <c r="D44" i="12"/>
  <c r="M43" i="12"/>
  <c r="L43" i="12"/>
  <c r="K43" i="12"/>
  <c r="J43" i="12"/>
  <c r="I43" i="12"/>
  <c r="H43" i="12"/>
  <c r="G43" i="12"/>
  <c r="F43" i="12"/>
  <c r="E43" i="12"/>
  <c r="D43" i="12"/>
  <c r="L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G39" i="12"/>
  <c r="F39" i="12"/>
  <c r="E39" i="12"/>
  <c r="D39" i="12"/>
  <c r="M38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H36" i="12"/>
  <c r="G36" i="12"/>
  <c r="F36" i="12"/>
  <c r="D36" i="12"/>
  <c r="M35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J32" i="12"/>
  <c r="F32" i="12"/>
  <c r="D14" i="12"/>
  <c r="E14" i="12"/>
  <c r="G14" i="12"/>
  <c r="I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M18" i="12"/>
  <c r="D19" i="12"/>
  <c r="E19" i="12"/>
  <c r="F19" i="12"/>
  <c r="G19" i="12"/>
  <c r="H19" i="12"/>
  <c r="I19" i="12"/>
  <c r="J19" i="12"/>
  <c r="K19" i="12"/>
  <c r="L19" i="12"/>
  <c r="M19" i="12"/>
  <c r="D20" i="12"/>
  <c r="E20" i="12"/>
  <c r="F20" i="12"/>
  <c r="G20" i="12"/>
  <c r="I20" i="12"/>
  <c r="J20" i="12"/>
  <c r="K20" i="12"/>
  <c r="L20" i="12"/>
  <c r="D21" i="12"/>
  <c r="E21" i="12"/>
  <c r="F21" i="12"/>
  <c r="G21" i="12"/>
  <c r="H21" i="12"/>
  <c r="I21" i="12"/>
  <c r="J21" i="12"/>
  <c r="K21" i="12"/>
  <c r="L21" i="12"/>
  <c r="M21" i="12"/>
  <c r="D22" i="12"/>
  <c r="E22" i="12"/>
  <c r="F22" i="12"/>
  <c r="G22" i="12"/>
  <c r="H22" i="12"/>
  <c r="I22" i="12"/>
  <c r="J22" i="12"/>
  <c r="K22" i="12"/>
  <c r="L22" i="12"/>
  <c r="D23" i="12"/>
  <c r="E23" i="12"/>
  <c r="F23" i="12"/>
  <c r="G23" i="12"/>
  <c r="H23" i="12"/>
  <c r="I23" i="12"/>
  <c r="J23" i="12"/>
  <c r="K23" i="12"/>
  <c r="L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K25" i="12"/>
  <c r="L25" i="12"/>
  <c r="D26" i="12"/>
  <c r="E26" i="12"/>
  <c r="F26" i="12"/>
  <c r="G26" i="12"/>
  <c r="H26" i="12"/>
  <c r="J26" i="12"/>
  <c r="L26" i="12"/>
  <c r="D27" i="12"/>
  <c r="E27" i="12"/>
  <c r="F27" i="12"/>
  <c r="G27" i="12"/>
  <c r="H27" i="12"/>
  <c r="I27" i="12"/>
  <c r="J27" i="12"/>
  <c r="K27" i="12"/>
  <c r="L27" i="12"/>
  <c r="M27" i="12"/>
  <c r="D28" i="12"/>
  <c r="E28" i="12"/>
  <c r="F28" i="12"/>
  <c r="G28" i="12"/>
  <c r="H28" i="12"/>
  <c r="I28" i="12"/>
  <c r="J28" i="12"/>
  <c r="K28" i="12"/>
  <c r="L28" i="12"/>
  <c r="M54" i="12"/>
  <c r="L54" i="12"/>
  <c r="K54" i="12"/>
  <c r="J54" i="12"/>
  <c r="I54" i="12"/>
  <c r="H54" i="12"/>
  <c r="G54" i="12"/>
  <c r="F54" i="12"/>
  <c r="E54" i="12"/>
  <c r="D54" i="12"/>
  <c r="M53" i="12"/>
  <c r="L53" i="12"/>
  <c r="K53" i="12"/>
  <c r="J53" i="12"/>
  <c r="I53" i="12"/>
  <c r="H53" i="12"/>
  <c r="G53" i="12"/>
  <c r="F53" i="12"/>
  <c r="E53" i="12"/>
  <c r="D53" i="12"/>
  <c r="M52" i="12"/>
  <c r="L52" i="12"/>
  <c r="K52" i="12"/>
  <c r="J52" i="12"/>
  <c r="I52" i="12"/>
  <c r="H52" i="12"/>
  <c r="G52" i="12"/>
  <c r="F52" i="12"/>
  <c r="E52" i="12"/>
  <c r="D52" i="12"/>
  <c r="M51" i="12"/>
  <c r="L51" i="12"/>
  <c r="K51" i="12"/>
  <c r="J51" i="12"/>
  <c r="I51" i="12"/>
  <c r="H51" i="12"/>
  <c r="G51" i="12"/>
  <c r="F51" i="12"/>
  <c r="E51" i="12"/>
  <c r="D51" i="12"/>
  <c r="L50" i="12"/>
  <c r="K50" i="12"/>
  <c r="J50" i="12"/>
  <c r="I50" i="12"/>
  <c r="H50" i="12"/>
  <c r="G50" i="12"/>
  <c r="F50" i="12"/>
  <c r="E50" i="12"/>
  <c r="D50" i="12"/>
  <c r="M49" i="12"/>
  <c r="L49" i="12"/>
  <c r="K49" i="12"/>
  <c r="J49" i="12"/>
  <c r="I49" i="12"/>
  <c r="H49" i="12"/>
  <c r="G49" i="12"/>
  <c r="F49" i="12"/>
  <c r="E49" i="12"/>
  <c r="D49" i="12"/>
  <c r="M31" i="12"/>
  <c r="L31" i="12"/>
  <c r="K31" i="12"/>
  <c r="J31" i="12"/>
  <c r="I31" i="12"/>
  <c r="H31" i="12"/>
  <c r="G31" i="12"/>
  <c r="F31" i="12"/>
  <c r="E31" i="12"/>
  <c r="D31" i="12"/>
  <c r="M30" i="12"/>
  <c r="L30" i="12"/>
  <c r="K30" i="12"/>
  <c r="J30" i="12"/>
  <c r="I30" i="12"/>
  <c r="H30" i="12"/>
  <c r="G30" i="12"/>
  <c r="F30" i="12"/>
  <c r="E30" i="12"/>
  <c r="D30" i="12"/>
  <c r="L75" i="12"/>
  <c r="J75" i="12"/>
  <c r="I75" i="12"/>
  <c r="H75" i="12"/>
  <c r="G75" i="12"/>
  <c r="F75" i="12"/>
  <c r="E75" i="12"/>
  <c r="D75" i="12"/>
  <c r="L74" i="12"/>
  <c r="K74" i="12"/>
  <c r="J74" i="12"/>
  <c r="I74" i="12"/>
  <c r="H74" i="12"/>
  <c r="G74" i="12"/>
  <c r="F74" i="12"/>
  <c r="E74" i="12"/>
  <c r="D74" i="12"/>
  <c r="M73" i="12"/>
  <c r="L73" i="12"/>
  <c r="K73" i="12"/>
  <c r="J73" i="12"/>
  <c r="I73" i="12"/>
  <c r="H73" i="12"/>
  <c r="G73" i="12"/>
  <c r="F73" i="12"/>
  <c r="E73" i="12"/>
  <c r="D73" i="12"/>
  <c r="M72" i="12"/>
  <c r="L72" i="12"/>
  <c r="K72" i="12"/>
  <c r="J72" i="12"/>
  <c r="I72" i="12"/>
  <c r="H72" i="12"/>
  <c r="G72" i="12"/>
  <c r="F72" i="12"/>
  <c r="E72" i="12"/>
  <c r="D72" i="12"/>
  <c r="E62" i="22"/>
  <c r="F62" i="22"/>
  <c r="G62" i="22"/>
  <c r="H62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B62" i="22"/>
  <c r="AC62" i="22"/>
  <c r="AD62" i="22"/>
  <c r="AE62" i="22"/>
  <c r="AF62" i="22"/>
  <c r="AG62" i="22"/>
  <c r="AH62" i="22"/>
  <c r="AI62" i="22"/>
  <c r="AJ62" i="22"/>
  <c r="AK62" i="22"/>
  <c r="AL62" i="22"/>
  <c r="AM62" i="22"/>
  <c r="AN62" i="22"/>
  <c r="AO62" i="22"/>
  <c r="AP62" i="22"/>
  <c r="AQ62" i="22"/>
  <c r="AR62" i="22"/>
  <c r="D62" i="22"/>
  <c r="AR39" i="22"/>
  <c r="AQ39" i="22"/>
  <c r="AP39" i="22"/>
  <c r="AO39" i="22"/>
  <c r="AN39" i="22"/>
  <c r="AM39" i="22"/>
  <c r="AL39" i="22"/>
  <c r="AK39" i="22"/>
  <c r="AJ39" i="22"/>
  <c r="AI39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AR20" i="22"/>
  <c r="AQ20" i="22"/>
  <c r="AP20" i="22"/>
  <c r="AO20" i="22"/>
  <c r="AN20" i="22"/>
  <c r="AM20" i="22"/>
  <c r="AL20" i="22"/>
  <c r="AK20" i="22"/>
  <c r="AJ20" i="22"/>
  <c r="AI20" i="22"/>
  <c r="AH20" i="22"/>
  <c r="AG20" i="22"/>
  <c r="AF20" i="22"/>
  <c r="AE20" i="22"/>
  <c r="AD20" i="22"/>
  <c r="AC20" i="22"/>
  <c r="AB20" i="22"/>
  <c r="AA20" i="22"/>
  <c r="Z20" i="22"/>
  <c r="Y20" i="22"/>
  <c r="X20" i="22"/>
  <c r="W20" i="22"/>
  <c r="V20" i="22"/>
  <c r="U20" i="22"/>
  <c r="T20" i="22"/>
  <c r="S20" i="22"/>
  <c r="R20" i="22"/>
  <c r="Q20" i="22"/>
  <c r="P20" i="22"/>
  <c r="O20" i="22"/>
  <c r="N20" i="22"/>
  <c r="M20" i="22"/>
  <c r="L20" i="22"/>
  <c r="K20" i="22"/>
  <c r="J20" i="22"/>
  <c r="I20" i="22"/>
  <c r="H20" i="22"/>
  <c r="G20" i="22"/>
  <c r="F20" i="22"/>
  <c r="E20" i="22"/>
  <c r="D20" i="22"/>
  <c r="AA56" i="22"/>
  <c r="AA59" i="22"/>
  <c r="AA65" i="22"/>
  <c r="AA55" i="22" s="1"/>
  <c r="AB56" i="22"/>
  <c r="AB59" i="22"/>
  <c r="AB65" i="22"/>
  <c r="AB55" i="22" s="1"/>
  <c r="AB71" i="22" s="1"/>
  <c r="AC56" i="22"/>
  <c r="AC59" i="22"/>
  <c r="AC65" i="22"/>
  <c r="AC55" i="22" s="1"/>
  <c r="AC55" i="13" s="1"/>
  <c r="AD56" i="22"/>
  <c r="AD59" i="22"/>
  <c r="AD65" i="22"/>
  <c r="AE56" i="22"/>
  <c r="AE59" i="22"/>
  <c r="AE65" i="22"/>
  <c r="AE55" i="22" s="1"/>
  <c r="AE71" i="22" s="1"/>
  <c r="AE71" i="13" s="1"/>
  <c r="AF56" i="22"/>
  <c r="AF59" i="22"/>
  <c r="AF65" i="22"/>
  <c r="AF55" i="22" s="1"/>
  <c r="AF71" i="22" s="1"/>
  <c r="AG56" i="22"/>
  <c r="AG59" i="22"/>
  <c r="AG65" i="22"/>
  <c r="AG55" i="22" s="1"/>
  <c r="AH56" i="22"/>
  <c r="AH59" i="22"/>
  <c r="AH65" i="22"/>
  <c r="AI56" i="22"/>
  <c r="AI59" i="22"/>
  <c r="AI65" i="22"/>
  <c r="AI55" i="22" s="1"/>
  <c r="AJ56" i="22"/>
  <c r="AJ59" i="22"/>
  <c r="AJ65" i="22"/>
  <c r="AJ55" i="22" s="1"/>
  <c r="AJ71" i="22" s="1"/>
  <c r="AK56" i="22"/>
  <c r="AK59" i="22"/>
  <c r="AK65" i="22"/>
  <c r="AK55" i="22" s="1"/>
  <c r="AK55" i="13" s="1"/>
  <c r="AL56" i="22"/>
  <c r="AL59" i="22"/>
  <c r="AL65" i="22"/>
  <c r="AM56" i="22"/>
  <c r="AM59" i="22"/>
  <c r="AM65" i="22"/>
  <c r="AM55" i="22" s="1"/>
  <c r="AN56" i="22"/>
  <c r="AN59" i="22"/>
  <c r="AN65" i="22"/>
  <c r="AN55" i="22" s="1"/>
  <c r="AN71" i="22" s="1"/>
  <c r="AO56" i="22"/>
  <c r="AO59" i="22"/>
  <c r="AO65" i="22"/>
  <c r="AO55" i="22" s="1"/>
  <c r="AP56" i="22"/>
  <c r="AP59" i="22"/>
  <c r="AP65" i="22"/>
  <c r="AQ56" i="22"/>
  <c r="AQ59" i="22"/>
  <c r="AQ65" i="22"/>
  <c r="AQ55" i="22" s="1"/>
  <c r="AR56" i="22"/>
  <c r="AR59" i="22"/>
  <c r="AR65" i="22"/>
  <c r="AR55" i="22" s="1"/>
  <c r="AR71" i="22" s="1"/>
  <c r="AA68" i="22"/>
  <c r="AB68" i="22"/>
  <c r="AC68" i="22"/>
  <c r="AC71" i="22" s="1"/>
  <c r="AC71" i="13" s="1"/>
  <c r="AD68" i="22"/>
  <c r="AE68" i="22"/>
  <c r="AF68" i="22"/>
  <c r="AG68" i="22"/>
  <c r="AG71" i="22" s="1"/>
  <c r="AH68" i="22"/>
  <c r="AI68" i="22"/>
  <c r="AJ68" i="22"/>
  <c r="AK68" i="22"/>
  <c r="AK71" i="22" s="1"/>
  <c r="AK71" i="13" s="1"/>
  <c r="AL68" i="22"/>
  <c r="AM68" i="22"/>
  <c r="AN68" i="22"/>
  <c r="AO68" i="22"/>
  <c r="AO71" i="22" s="1"/>
  <c r="AP68" i="22"/>
  <c r="AQ68" i="22"/>
  <c r="AR68" i="22"/>
  <c r="AA71" i="22"/>
  <c r="AA71" i="13" s="1"/>
  <c r="AI71" i="22"/>
  <c r="AM71" i="22"/>
  <c r="AQ71" i="22"/>
  <c r="E56" i="22"/>
  <c r="E59" i="22"/>
  <c r="E65" i="22"/>
  <c r="F56" i="22"/>
  <c r="F59" i="22"/>
  <c r="F65" i="22"/>
  <c r="F55" i="22"/>
  <c r="G56" i="22"/>
  <c r="G59" i="22"/>
  <c r="G65" i="22"/>
  <c r="G55" i="22" s="1"/>
  <c r="G55" i="13" s="1"/>
  <c r="H56" i="22"/>
  <c r="H59" i="22"/>
  <c r="H65" i="22"/>
  <c r="H55" i="22"/>
  <c r="I56" i="22"/>
  <c r="I59" i="22"/>
  <c r="I65" i="22"/>
  <c r="J56" i="22"/>
  <c r="J59" i="22"/>
  <c r="J65" i="22"/>
  <c r="J55" i="22"/>
  <c r="K56" i="22"/>
  <c r="K59" i="22"/>
  <c r="K65" i="22"/>
  <c r="L56" i="22"/>
  <c r="L59" i="22"/>
  <c r="L65" i="22"/>
  <c r="L55" i="22"/>
  <c r="M56" i="22"/>
  <c r="M59" i="22"/>
  <c r="M65" i="22"/>
  <c r="N56" i="22"/>
  <c r="N59" i="22"/>
  <c r="N65" i="22"/>
  <c r="N55" i="22"/>
  <c r="O56" i="22"/>
  <c r="O59" i="22"/>
  <c r="O65" i="22"/>
  <c r="O55" i="22" s="1"/>
  <c r="O55" i="13" s="1"/>
  <c r="P56" i="22"/>
  <c r="P59" i="22"/>
  <c r="P65" i="22"/>
  <c r="P55" i="22"/>
  <c r="Q56" i="22"/>
  <c r="Q59" i="22"/>
  <c r="Q65" i="22"/>
  <c r="R56" i="22"/>
  <c r="R59" i="22"/>
  <c r="R65" i="22"/>
  <c r="R55" i="22"/>
  <c r="S56" i="22"/>
  <c r="S59" i="22"/>
  <c r="S65" i="22"/>
  <c r="T56" i="22"/>
  <c r="T59" i="22"/>
  <c r="T65" i="22"/>
  <c r="T55" i="22"/>
  <c r="U56" i="22"/>
  <c r="U59" i="22"/>
  <c r="U65" i="22"/>
  <c r="V56" i="22"/>
  <c r="V59" i="22"/>
  <c r="V65" i="22"/>
  <c r="V55" i="22"/>
  <c r="W56" i="22"/>
  <c r="W59" i="22"/>
  <c r="W65" i="22"/>
  <c r="W55" i="22" s="1"/>
  <c r="W55" i="13" s="1"/>
  <c r="X56" i="22"/>
  <c r="X59" i="22"/>
  <c r="X65" i="22"/>
  <c r="X55" i="22"/>
  <c r="Y56" i="22"/>
  <c r="Y59" i="22"/>
  <c r="Y65" i="22"/>
  <c r="Z56" i="22"/>
  <c r="Z59" i="22"/>
  <c r="Z65" i="22"/>
  <c r="Z55" i="22"/>
  <c r="E68" i="22"/>
  <c r="F68" i="22"/>
  <c r="G68" i="22"/>
  <c r="H68" i="22"/>
  <c r="H68" i="13" s="1"/>
  <c r="I68" i="22"/>
  <c r="J68" i="22"/>
  <c r="K68" i="22"/>
  <c r="L68" i="22"/>
  <c r="L71" i="22" s="1"/>
  <c r="L71" i="13" s="1"/>
  <c r="M68" i="22"/>
  <c r="N68" i="22"/>
  <c r="O68" i="22"/>
  <c r="P68" i="22"/>
  <c r="P68" i="13" s="1"/>
  <c r="Q68" i="22"/>
  <c r="R68" i="22"/>
  <c r="S68" i="22"/>
  <c r="T68" i="22"/>
  <c r="T71" i="22" s="1"/>
  <c r="T71" i="13" s="1"/>
  <c r="U68" i="22"/>
  <c r="V68" i="22"/>
  <c r="W68" i="22"/>
  <c r="X68" i="22"/>
  <c r="X68" i="13" s="1"/>
  <c r="Y68" i="22"/>
  <c r="Z68" i="22"/>
  <c r="F71" i="22"/>
  <c r="J71" i="22"/>
  <c r="J71" i="13" s="1"/>
  <c r="N71" i="22"/>
  <c r="R71" i="22"/>
  <c r="R71" i="13" s="1"/>
  <c r="V71" i="22"/>
  <c r="Z71" i="22"/>
  <c r="Z71" i="13" s="1"/>
  <c r="E33" i="22"/>
  <c r="E36" i="22"/>
  <c r="E42" i="22"/>
  <c r="E32" i="22"/>
  <c r="E48" i="22" s="1"/>
  <c r="E48" i="13" s="1"/>
  <c r="F33" i="22"/>
  <c r="F36" i="22"/>
  <c r="F42" i="22"/>
  <c r="G33" i="22"/>
  <c r="G36" i="22"/>
  <c r="G42" i="22"/>
  <c r="G32" i="22"/>
  <c r="H33" i="22"/>
  <c r="H36" i="22"/>
  <c r="H42" i="22"/>
  <c r="H32" i="22" s="1"/>
  <c r="I33" i="22"/>
  <c r="I36" i="22"/>
  <c r="I42" i="22"/>
  <c r="I32" i="22"/>
  <c r="J33" i="22"/>
  <c r="J36" i="22"/>
  <c r="J42" i="22"/>
  <c r="K33" i="22"/>
  <c r="K36" i="22"/>
  <c r="K42" i="22"/>
  <c r="K32" i="22"/>
  <c r="L33" i="22"/>
  <c r="L36" i="22"/>
  <c r="L42" i="22"/>
  <c r="M33" i="22"/>
  <c r="M36" i="22"/>
  <c r="M42" i="22"/>
  <c r="M32" i="22"/>
  <c r="M48" i="22" s="1"/>
  <c r="M48" i="13" s="1"/>
  <c r="N33" i="22"/>
  <c r="N36" i="22"/>
  <c r="N42" i="22"/>
  <c r="O33" i="22"/>
  <c r="O36" i="22"/>
  <c r="O42" i="22"/>
  <c r="O32" i="22"/>
  <c r="P33" i="22"/>
  <c r="P36" i="22"/>
  <c r="P42" i="22"/>
  <c r="P32" i="22" s="1"/>
  <c r="Q33" i="22"/>
  <c r="Q36" i="22"/>
  <c r="Q42" i="22"/>
  <c r="Q32" i="22"/>
  <c r="R33" i="22"/>
  <c r="R36" i="22"/>
  <c r="R42" i="22"/>
  <c r="S33" i="22"/>
  <c r="S36" i="22"/>
  <c r="S42" i="22"/>
  <c r="S32" i="22"/>
  <c r="T33" i="22"/>
  <c r="T36" i="22"/>
  <c r="T42" i="22"/>
  <c r="U33" i="22"/>
  <c r="U36" i="22"/>
  <c r="U42" i="22"/>
  <c r="U32" i="22"/>
  <c r="U48" i="22" s="1"/>
  <c r="U48" i="13" s="1"/>
  <c r="V33" i="22"/>
  <c r="V36" i="22"/>
  <c r="V42" i="22"/>
  <c r="W33" i="22"/>
  <c r="W36" i="22"/>
  <c r="W42" i="22"/>
  <c r="W32" i="22"/>
  <c r="W48" i="22" s="1"/>
  <c r="W48" i="13" s="1"/>
  <c r="X33" i="22"/>
  <c r="X36" i="22"/>
  <c r="X42" i="22"/>
  <c r="X32" i="22" s="1"/>
  <c r="Y33" i="22"/>
  <c r="Y36" i="22"/>
  <c r="Y42" i="22"/>
  <c r="Y32" i="22"/>
  <c r="Y48" i="22" s="1"/>
  <c r="Y48" i="13" s="1"/>
  <c r="Z33" i="22"/>
  <c r="Z36" i="22"/>
  <c r="Z42" i="22"/>
  <c r="AA33" i="22"/>
  <c r="AA36" i="22"/>
  <c r="AA42" i="22"/>
  <c r="AA32" i="22"/>
  <c r="AB33" i="22"/>
  <c r="AB36" i="22"/>
  <c r="AB42" i="22"/>
  <c r="AC33" i="22"/>
  <c r="AC36" i="22"/>
  <c r="AC42" i="22"/>
  <c r="AC32" i="22"/>
  <c r="AC48" i="22" s="1"/>
  <c r="AC48" i="13" s="1"/>
  <c r="AD33" i="22"/>
  <c r="AD36" i="22"/>
  <c r="AD42" i="22"/>
  <c r="AE33" i="22"/>
  <c r="AE36" i="22"/>
  <c r="AE42" i="22"/>
  <c r="AE32" i="22"/>
  <c r="AE48" i="22" s="1"/>
  <c r="AE48" i="13" s="1"/>
  <c r="AF33" i="22"/>
  <c r="AF36" i="22"/>
  <c r="AF42" i="22"/>
  <c r="AF32" i="22" s="1"/>
  <c r="AG33" i="22"/>
  <c r="AG36" i="22"/>
  <c r="AG42" i="22"/>
  <c r="AG32" i="22"/>
  <c r="AG48" i="22" s="1"/>
  <c r="AG48" i="13" s="1"/>
  <c r="AH33" i="22"/>
  <c r="AH36" i="22"/>
  <c r="AH42" i="22"/>
  <c r="AI33" i="22"/>
  <c r="AI36" i="22"/>
  <c r="AI42" i="22"/>
  <c r="AI32" i="22"/>
  <c r="AJ33" i="22"/>
  <c r="AJ36" i="22"/>
  <c r="AJ42" i="22"/>
  <c r="AK33" i="22"/>
  <c r="AK36" i="22"/>
  <c r="AK42" i="22"/>
  <c r="AK32" i="22"/>
  <c r="AK48" i="22" s="1"/>
  <c r="AK48" i="13" s="1"/>
  <c r="AL33" i="22"/>
  <c r="AL36" i="22"/>
  <c r="AL42" i="22"/>
  <c r="AM33" i="22"/>
  <c r="AM36" i="22"/>
  <c r="AM42" i="22"/>
  <c r="AM32" i="22"/>
  <c r="AM48" i="22" s="1"/>
  <c r="AM48" i="13" s="1"/>
  <c r="AN33" i="22"/>
  <c r="AN36" i="22"/>
  <c r="AN42" i="22"/>
  <c r="AN32" i="22" s="1"/>
  <c r="AO33" i="22"/>
  <c r="AO36" i="22"/>
  <c r="AO42" i="22"/>
  <c r="AO32" i="22"/>
  <c r="AO48" i="22" s="1"/>
  <c r="AO48" i="13" s="1"/>
  <c r="AP33" i="22"/>
  <c r="AP36" i="22"/>
  <c r="AP42" i="22"/>
  <c r="AQ33" i="22"/>
  <c r="AQ36" i="22"/>
  <c r="AQ42" i="22"/>
  <c r="AQ32" i="22"/>
  <c r="AR33" i="22"/>
  <c r="AR36" i="22"/>
  <c r="AR42" i="22"/>
  <c r="E45" i="22"/>
  <c r="F45" i="22"/>
  <c r="G45" i="22"/>
  <c r="H45" i="22"/>
  <c r="I45" i="22"/>
  <c r="J45" i="22"/>
  <c r="K45" i="22"/>
  <c r="K45" i="13" s="1"/>
  <c r="L45" i="22"/>
  <c r="M45" i="22"/>
  <c r="N45" i="22"/>
  <c r="O45" i="22"/>
  <c r="P45" i="22"/>
  <c r="Q45" i="22"/>
  <c r="R45" i="22"/>
  <c r="S45" i="22"/>
  <c r="S45" i="13" s="1"/>
  <c r="T45" i="22"/>
  <c r="U45" i="22"/>
  <c r="V45" i="22"/>
  <c r="W45" i="22"/>
  <c r="X45" i="22"/>
  <c r="Y45" i="22"/>
  <c r="Z45" i="22"/>
  <c r="AA45" i="22"/>
  <c r="AA45" i="13" s="1"/>
  <c r="AB45" i="22"/>
  <c r="AC45" i="22"/>
  <c r="AD45" i="22"/>
  <c r="AE45" i="22"/>
  <c r="AF45" i="22"/>
  <c r="AG45" i="22"/>
  <c r="AH45" i="22"/>
  <c r="AI45" i="22"/>
  <c r="AI45" i="13" s="1"/>
  <c r="AJ45" i="22"/>
  <c r="AK45" i="22"/>
  <c r="AL45" i="22"/>
  <c r="AM45" i="22"/>
  <c r="AN45" i="22"/>
  <c r="AO45" i="22"/>
  <c r="AP45" i="22"/>
  <c r="AQ45" i="22"/>
  <c r="AQ45" i="13" s="1"/>
  <c r="AR45" i="22"/>
  <c r="G48" i="22"/>
  <c r="I48" i="22"/>
  <c r="K48" i="22"/>
  <c r="K48" i="13" s="1"/>
  <c r="O48" i="22"/>
  <c r="Q48" i="22"/>
  <c r="S48" i="22"/>
  <c r="S48" i="13" s="1"/>
  <c r="AA48" i="22"/>
  <c r="AA48" i="13" s="1"/>
  <c r="AI48" i="22"/>
  <c r="AI48" i="13" s="1"/>
  <c r="E14" i="22"/>
  <c r="E17" i="22"/>
  <c r="E23" i="22"/>
  <c r="E13" i="22"/>
  <c r="E29" i="22" s="1"/>
  <c r="E29" i="13" s="1"/>
  <c r="F14" i="22"/>
  <c r="F17" i="22"/>
  <c r="F23" i="22"/>
  <c r="F13" i="22" s="1"/>
  <c r="F29" i="22" s="1"/>
  <c r="F29" i="13" s="1"/>
  <c r="G14" i="22"/>
  <c r="G17" i="22"/>
  <c r="G23" i="22"/>
  <c r="G13" i="22"/>
  <c r="G29" i="22" s="1"/>
  <c r="G29" i="13" s="1"/>
  <c r="H14" i="22"/>
  <c r="H17" i="22"/>
  <c r="H23" i="22"/>
  <c r="I14" i="22"/>
  <c r="I17" i="22"/>
  <c r="I23" i="22"/>
  <c r="I13" i="22"/>
  <c r="I29" i="22" s="1"/>
  <c r="I29" i="13" s="1"/>
  <c r="J14" i="22"/>
  <c r="J17" i="22"/>
  <c r="J23" i="22"/>
  <c r="K14" i="22"/>
  <c r="K17" i="22"/>
  <c r="K23" i="22"/>
  <c r="K13" i="22"/>
  <c r="L14" i="22"/>
  <c r="L17" i="22"/>
  <c r="L23" i="22"/>
  <c r="M14" i="22"/>
  <c r="M17" i="22"/>
  <c r="M23" i="22"/>
  <c r="M13" i="22"/>
  <c r="M29" i="22" s="1"/>
  <c r="M29" i="13" s="1"/>
  <c r="N14" i="22"/>
  <c r="N17" i="22"/>
  <c r="N23" i="22"/>
  <c r="N13" i="22" s="1"/>
  <c r="N29" i="22" s="1"/>
  <c r="N29" i="13" s="1"/>
  <c r="O14" i="22"/>
  <c r="O17" i="22"/>
  <c r="O23" i="22"/>
  <c r="O13" i="22"/>
  <c r="O29" i="22" s="1"/>
  <c r="P14" i="22"/>
  <c r="P17" i="22"/>
  <c r="P23" i="22"/>
  <c r="Q14" i="22"/>
  <c r="Q17" i="22"/>
  <c r="Q23" i="22"/>
  <c r="Q13" i="22"/>
  <c r="Q29" i="22" s="1"/>
  <c r="Q29" i="13" s="1"/>
  <c r="R14" i="22"/>
  <c r="R17" i="22"/>
  <c r="R23" i="22"/>
  <c r="S14" i="22"/>
  <c r="S17" i="22"/>
  <c r="S23" i="22"/>
  <c r="S13" i="22"/>
  <c r="T14" i="22"/>
  <c r="T17" i="22"/>
  <c r="T23" i="22"/>
  <c r="U14" i="22"/>
  <c r="U17" i="22"/>
  <c r="U23" i="22"/>
  <c r="U13" i="22"/>
  <c r="U29" i="22" s="1"/>
  <c r="U29" i="13" s="1"/>
  <c r="V14" i="22"/>
  <c r="V17" i="22"/>
  <c r="V23" i="22"/>
  <c r="V13" i="22" s="1"/>
  <c r="V29" i="22" s="1"/>
  <c r="V29" i="13" s="1"/>
  <c r="W14" i="22"/>
  <c r="W17" i="22"/>
  <c r="W23" i="22"/>
  <c r="W13" i="22"/>
  <c r="W29" i="22" s="1"/>
  <c r="X14" i="22"/>
  <c r="X17" i="22"/>
  <c r="X23" i="22"/>
  <c r="Y14" i="22"/>
  <c r="Y17" i="22"/>
  <c r="Y23" i="22"/>
  <c r="Y13" i="22"/>
  <c r="Y29" i="22" s="1"/>
  <c r="Y29" i="13" s="1"/>
  <c r="Z14" i="22"/>
  <c r="Z17" i="22"/>
  <c r="Z23" i="22"/>
  <c r="AA14" i="22"/>
  <c r="AA17" i="22"/>
  <c r="AA23" i="22"/>
  <c r="AA13" i="22"/>
  <c r="AB14" i="22"/>
  <c r="AB17" i="22"/>
  <c r="AB23" i="22"/>
  <c r="AC14" i="22"/>
  <c r="AC17" i="22"/>
  <c r="AC23" i="22"/>
  <c r="AC13" i="22"/>
  <c r="AC29" i="22" s="1"/>
  <c r="AC29" i="13" s="1"/>
  <c r="AD14" i="22"/>
  <c r="AD17" i="22"/>
  <c r="AD23" i="22"/>
  <c r="AD13" i="22" s="1"/>
  <c r="AD29" i="22" s="1"/>
  <c r="AD29" i="13" s="1"/>
  <c r="AE14" i="22"/>
  <c r="AE17" i="22"/>
  <c r="AE23" i="22"/>
  <c r="AE13" i="22"/>
  <c r="AE29" i="22" s="1"/>
  <c r="AF14" i="22"/>
  <c r="AF17" i="22"/>
  <c r="AF23" i="22"/>
  <c r="AG14" i="22"/>
  <c r="AG17" i="22"/>
  <c r="AG23" i="22"/>
  <c r="AG13" i="22"/>
  <c r="AG29" i="22" s="1"/>
  <c r="AG29" i="13" s="1"/>
  <c r="AH14" i="22"/>
  <c r="AH17" i="22"/>
  <c r="AH23" i="22"/>
  <c r="AI14" i="22"/>
  <c r="AI17" i="22"/>
  <c r="AI23" i="22"/>
  <c r="AI13" i="22"/>
  <c r="AJ14" i="22"/>
  <c r="AJ17" i="22"/>
  <c r="AJ23" i="22"/>
  <c r="AK14" i="22"/>
  <c r="AK17" i="22"/>
  <c r="AK23" i="22"/>
  <c r="AK13" i="22"/>
  <c r="AK29" i="22" s="1"/>
  <c r="AK29" i="13" s="1"/>
  <c r="AL14" i="22"/>
  <c r="AL17" i="22"/>
  <c r="AL23" i="22"/>
  <c r="AL13" i="22" s="1"/>
  <c r="AL29" i="22" s="1"/>
  <c r="AL29" i="13" s="1"/>
  <c r="AM14" i="22"/>
  <c r="AM17" i="22"/>
  <c r="AM23" i="22"/>
  <c r="AM13" i="22"/>
  <c r="AM29" i="22" s="1"/>
  <c r="AM29" i="13" s="1"/>
  <c r="AN14" i="22"/>
  <c r="AN17" i="22"/>
  <c r="AN23" i="22"/>
  <c r="AO14" i="22"/>
  <c r="AO17" i="22"/>
  <c r="AO23" i="22"/>
  <c r="AO13" i="22"/>
  <c r="AO29" i="22" s="1"/>
  <c r="AO29" i="13" s="1"/>
  <c r="AP14" i="22"/>
  <c r="AP17" i="22"/>
  <c r="AP23" i="22"/>
  <c r="AQ14" i="22"/>
  <c r="AQ17" i="22"/>
  <c r="AQ23" i="22"/>
  <c r="AQ13" i="22"/>
  <c r="AR14" i="22"/>
  <c r="AR17" i="22"/>
  <c r="AR23" i="22"/>
  <c r="E26" i="22"/>
  <c r="F26" i="22"/>
  <c r="G26" i="22"/>
  <c r="H26" i="22"/>
  <c r="I26" i="22"/>
  <c r="J26" i="22"/>
  <c r="K26" i="22"/>
  <c r="K29" i="22" s="1"/>
  <c r="K29" i="13" s="1"/>
  <c r="L26" i="22"/>
  <c r="M26" i="22"/>
  <c r="N26" i="22"/>
  <c r="O26" i="22"/>
  <c r="P26" i="22"/>
  <c r="Q26" i="22"/>
  <c r="R26" i="22"/>
  <c r="S26" i="22"/>
  <c r="S29" i="22" s="1"/>
  <c r="S29" i="13" s="1"/>
  <c r="T26" i="22"/>
  <c r="T26" i="13" s="1"/>
  <c r="U26" i="22"/>
  <c r="V26" i="22"/>
  <c r="W26" i="22"/>
  <c r="X26" i="22"/>
  <c r="Y26" i="22"/>
  <c r="Z26" i="22"/>
  <c r="AA26" i="22"/>
  <c r="AA29" i="22" s="1"/>
  <c r="AA29" i="13" s="1"/>
  <c r="AB26" i="22"/>
  <c r="AB26" i="13" s="1"/>
  <c r="AC26" i="22"/>
  <c r="AD26" i="22"/>
  <c r="AE26" i="22"/>
  <c r="AF26" i="22"/>
  <c r="AG26" i="22"/>
  <c r="AH26" i="22"/>
  <c r="AI26" i="22"/>
  <c r="AI29" i="22" s="1"/>
  <c r="AI29" i="13" s="1"/>
  <c r="AJ26" i="22"/>
  <c r="AJ26" i="13" s="1"/>
  <c r="AK26" i="22"/>
  <c r="AL26" i="22"/>
  <c r="AM26" i="22"/>
  <c r="AN26" i="22"/>
  <c r="AO26" i="22"/>
  <c r="AP26" i="22"/>
  <c r="AQ26" i="22"/>
  <c r="AQ29" i="22" s="1"/>
  <c r="AQ29" i="13" s="1"/>
  <c r="AR26" i="22"/>
  <c r="AR26" i="13" s="1"/>
  <c r="D68" i="22"/>
  <c r="D56" i="22"/>
  <c r="D55" i="22" s="1"/>
  <c r="D55" i="13" s="1"/>
  <c r="D59" i="22"/>
  <c r="D65" i="22"/>
  <c r="D65" i="13" s="1"/>
  <c r="D45" i="22"/>
  <c r="D33" i="22"/>
  <c r="D32" i="22" s="1"/>
  <c r="D32" i="13" s="1"/>
  <c r="D36" i="22"/>
  <c r="D42" i="22"/>
  <c r="D26" i="22"/>
  <c r="D14" i="22"/>
  <c r="D17" i="22"/>
  <c r="D23" i="22"/>
  <c r="D23" i="13" s="1"/>
  <c r="R6" i="22"/>
  <c r="AR71" i="13"/>
  <c r="AQ71" i="13"/>
  <c r="AO71" i="13"/>
  <c r="AN71" i="13"/>
  <c r="AM71" i="13"/>
  <c r="AJ71" i="13"/>
  <c r="AI71" i="13"/>
  <c r="AG71" i="13"/>
  <c r="AF71" i="13"/>
  <c r="AB71" i="13"/>
  <c r="V71" i="13"/>
  <c r="N71" i="13"/>
  <c r="F71" i="13"/>
  <c r="AR70" i="13"/>
  <c r="AQ70" i="13"/>
  <c r="AP70" i="13"/>
  <c r="AO70" i="13"/>
  <c r="AN70" i="13"/>
  <c r="AM70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Y70" i="13"/>
  <c r="X70" i="13"/>
  <c r="W70" i="13"/>
  <c r="V70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70" i="13"/>
  <c r="AR69" i="13"/>
  <c r="AQ69" i="13"/>
  <c r="AP69" i="13"/>
  <c r="AO69" i="13"/>
  <c r="AN69" i="13"/>
  <c r="AM69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Y69" i="13"/>
  <c r="X69" i="13"/>
  <c r="W69" i="13"/>
  <c r="V69" i="13"/>
  <c r="U69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E69" i="13"/>
  <c r="D69" i="13"/>
  <c r="AR68" i="13"/>
  <c r="AQ68" i="13"/>
  <c r="AP68" i="13"/>
  <c r="AO68" i="13"/>
  <c r="AN68" i="13"/>
  <c r="AM68" i="13"/>
  <c r="AL68" i="13"/>
  <c r="AJ68" i="13"/>
  <c r="AI68" i="13"/>
  <c r="AH68" i="13"/>
  <c r="AG68" i="13"/>
  <c r="AF68" i="13"/>
  <c r="AE68" i="13"/>
  <c r="AD68" i="13"/>
  <c r="AC68" i="13"/>
  <c r="AB68" i="13"/>
  <c r="AA68" i="13"/>
  <c r="Z68" i="13"/>
  <c r="Y68" i="13"/>
  <c r="V68" i="13"/>
  <c r="U68" i="13"/>
  <c r="T68" i="13"/>
  <c r="S68" i="13"/>
  <c r="R68" i="13"/>
  <c r="Q68" i="13"/>
  <c r="N68" i="13"/>
  <c r="M68" i="13"/>
  <c r="L68" i="13"/>
  <c r="K68" i="13"/>
  <c r="J68" i="13"/>
  <c r="I68" i="13"/>
  <c r="F68" i="13"/>
  <c r="E68" i="13"/>
  <c r="D68" i="13"/>
  <c r="AR67" i="13"/>
  <c r="AQ67" i="13"/>
  <c r="AP67" i="13"/>
  <c r="AO67" i="13"/>
  <c r="AN67" i="13"/>
  <c r="AM67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Y67" i="13"/>
  <c r="X67" i="13"/>
  <c r="W67" i="13"/>
  <c r="V67" i="13"/>
  <c r="U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D67" i="13"/>
  <c r="AR66" i="13"/>
  <c r="AQ66" i="13"/>
  <c r="AP66" i="13"/>
  <c r="AO66" i="13"/>
  <c r="AN66" i="13"/>
  <c r="AM66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Y66" i="13"/>
  <c r="X66" i="13"/>
  <c r="W66" i="13"/>
  <c r="V66" i="13"/>
  <c r="U66" i="13"/>
  <c r="T66" i="13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D66" i="13"/>
  <c r="AR65" i="13"/>
  <c r="AQ65" i="13"/>
  <c r="AO65" i="13"/>
  <c r="AN65" i="13"/>
  <c r="AM65" i="13"/>
  <c r="AL65" i="13"/>
  <c r="AK65" i="13"/>
  <c r="AJ65" i="13"/>
  <c r="AI65" i="13"/>
  <c r="AG65" i="13"/>
  <c r="AF65" i="13"/>
  <c r="AE65" i="13"/>
  <c r="AD65" i="13"/>
  <c r="AC65" i="13"/>
  <c r="AB65" i="13"/>
  <c r="AA65" i="13"/>
  <c r="Z65" i="13"/>
  <c r="X65" i="13"/>
  <c r="W65" i="13"/>
  <c r="V65" i="13"/>
  <c r="T65" i="13"/>
  <c r="R65" i="13"/>
  <c r="P65" i="13"/>
  <c r="O65" i="13"/>
  <c r="N65" i="13"/>
  <c r="L65" i="13"/>
  <c r="J65" i="13"/>
  <c r="H65" i="13"/>
  <c r="G65" i="13"/>
  <c r="F65" i="13"/>
  <c r="AR64" i="13"/>
  <c r="AQ64" i="13"/>
  <c r="AP64" i="13"/>
  <c r="AO64" i="13"/>
  <c r="AN64" i="13"/>
  <c r="AM64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Y64" i="13"/>
  <c r="X64" i="13"/>
  <c r="W64" i="13"/>
  <c r="V64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D64" i="13"/>
  <c r="AR63" i="13"/>
  <c r="AQ63" i="13"/>
  <c r="AP63" i="13"/>
  <c r="AO63" i="13"/>
  <c r="AN63" i="13"/>
  <c r="AM63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Y63" i="13"/>
  <c r="X63" i="13"/>
  <c r="W63" i="13"/>
  <c r="V63" i="13"/>
  <c r="U63" i="13"/>
  <c r="T63" i="13"/>
  <c r="S63" i="13"/>
  <c r="R63" i="13"/>
  <c r="Q63" i="13"/>
  <c r="P63" i="13"/>
  <c r="O63" i="13"/>
  <c r="N63" i="13"/>
  <c r="M63" i="13"/>
  <c r="L63" i="13"/>
  <c r="K63" i="13"/>
  <c r="J63" i="13"/>
  <c r="I63" i="13"/>
  <c r="H63" i="13"/>
  <c r="G63" i="13"/>
  <c r="F63" i="13"/>
  <c r="E63" i="13"/>
  <c r="D63" i="13"/>
  <c r="AR62" i="13"/>
  <c r="AQ62" i="13"/>
  <c r="AP62" i="13"/>
  <c r="AO62" i="13"/>
  <c r="AN62" i="13"/>
  <c r="AM62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Y62" i="13"/>
  <c r="X62" i="13"/>
  <c r="W62" i="13"/>
  <c r="V62" i="13"/>
  <c r="U62" i="13"/>
  <c r="T62" i="13"/>
  <c r="S62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D62" i="13"/>
  <c r="AR61" i="13"/>
  <c r="AQ61" i="13"/>
  <c r="AP61" i="13"/>
  <c r="AO61" i="13"/>
  <c r="AN61" i="13"/>
  <c r="AM61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Y61" i="13"/>
  <c r="X61" i="13"/>
  <c r="W61" i="13"/>
  <c r="V61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D61" i="13"/>
  <c r="AR60" i="13"/>
  <c r="AQ60" i="13"/>
  <c r="AP60" i="13"/>
  <c r="AO60" i="13"/>
  <c r="AN60" i="13"/>
  <c r="AM60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Y60" i="13"/>
  <c r="X60" i="13"/>
  <c r="W60" i="13"/>
  <c r="V60" i="13"/>
  <c r="U60" i="13"/>
  <c r="T60" i="13"/>
  <c r="S60" i="13"/>
  <c r="R60" i="13"/>
  <c r="Q60" i="13"/>
  <c r="P60" i="13"/>
  <c r="O60" i="13"/>
  <c r="N60" i="13"/>
  <c r="M60" i="13"/>
  <c r="L60" i="13"/>
  <c r="K60" i="13"/>
  <c r="J60" i="13"/>
  <c r="I60" i="13"/>
  <c r="H60" i="13"/>
  <c r="G60" i="13"/>
  <c r="F60" i="13"/>
  <c r="E60" i="13"/>
  <c r="D60" i="13"/>
  <c r="AR59" i="13"/>
  <c r="AQ59" i="13"/>
  <c r="AP59" i="13"/>
  <c r="AO59" i="13"/>
  <c r="AN59" i="13"/>
  <c r="AM59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Y59" i="13"/>
  <c r="X59" i="13"/>
  <c r="W59" i="13"/>
  <c r="V59" i="13"/>
  <c r="U59" i="13"/>
  <c r="T59" i="13"/>
  <c r="S59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F59" i="13"/>
  <c r="E59" i="13"/>
  <c r="D59" i="13"/>
  <c r="AR58" i="13"/>
  <c r="AQ58" i="13"/>
  <c r="AP58" i="13"/>
  <c r="AO58" i="13"/>
  <c r="AN58" i="13"/>
  <c r="AM58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Y58" i="13"/>
  <c r="X58" i="13"/>
  <c r="W58" i="13"/>
  <c r="V58" i="13"/>
  <c r="U58" i="13"/>
  <c r="T58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D58" i="13"/>
  <c r="AR57" i="13"/>
  <c r="AQ57" i="13"/>
  <c r="AP57" i="13"/>
  <c r="AO57" i="13"/>
  <c r="AN57" i="13"/>
  <c r="AM57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AR56" i="13"/>
  <c r="AQ56" i="13"/>
  <c r="AP56" i="13"/>
  <c r="AO56" i="13"/>
  <c r="AN56" i="13"/>
  <c r="AM56" i="13"/>
  <c r="AL56" i="13"/>
  <c r="AK56" i="13"/>
  <c r="AJ56" i="13"/>
  <c r="AI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AR55" i="13"/>
  <c r="AQ55" i="13"/>
  <c r="AO55" i="13"/>
  <c r="AN55" i="13"/>
  <c r="AM55" i="13"/>
  <c r="AJ55" i="13"/>
  <c r="AI55" i="13"/>
  <c r="AG55" i="13"/>
  <c r="AF55" i="13"/>
  <c r="AE55" i="13"/>
  <c r="AB55" i="13"/>
  <c r="AA55" i="13"/>
  <c r="Z55" i="13"/>
  <c r="X55" i="13"/>
  <c r="V55" i="13"/>
  <c r="T55" i="13"/>
  <c r="R55" i="13"/>
  <c r="P55" i="13"/>
  <c r="N55" i="13"/>
  <c r="L55" i="13"/>
  <c r="J55" i="13"/>
  <c r="H55" i="13"/>
  <c r="F55" i="13"/>
  <c r="Q48" i="13"/>
  <c r="O48" i="13"/>
  <c r="I48" i="13"/>
  <c r="G48" i="13"/>
  <c r="AR47" i="13"/>
  <c r="AQ47" i="13"/>
  <c r="AP47" i="13"/>
  <c r="AO47" i="13"/>
  <c r="AN47" i="13"/>
  <c r="AM47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Y47" i="13"/>
  <c r="X47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D47" i="13"/>
  <c r="AR46" i="13"/>
  <c r="AQ46" i="13"/>
  <c r="AP46" i="13"/>
  <c r="AO46" i="13"/>
  <c r="AN46" i="13"/>
  <c r="AM46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AR45" i="13"/>
  <c r="AP45" i="13"/>
  <c r="AO45" i="13"/>
  <c r="AN45" i="13"/>
  <c r="AM45" i="13"/>
  <c r="AL45" i="13"/>
  <c r="AK45" i="13"/>
  <c r="AJ45" i="13"/>
  <c r="AH45" i="13"/>
  <c r="AG45" i="13"/>
  <c r="AF45" i="13"/>
  <c r="AE45" i="13"/>
  <c r="AD45" i="13"/>
  <c r="AC45" i="13"/>
  <c r="AB45" i="13"/>
  <c r="Z45" i="13"/>
  <c r="Y45" i="13"/>
  <c r="X45" i="13"/>
  <c r="W45" i="13"/>
  <c r="V45" i="13"/>
  <c r="U45" i="13"/>
  <c r="T45" i="13"/>
  <c r="R45" i="13"/>
  <c r="Q45" i="13"/>
  <c r="P45" i="13"/>
  <c r="O45" i="13"/>
  <c r="N45" i="13"/>
  <c r="M45" i="13"/>
  <c r="L45" i="13"/>
  <c r="J45" i="13"/>
  <c r="I45" i="13"/>
  <c r="H45" i="13"/>
  <c r="G45" i="13"/>
  <c r="F45" i="13"/>
  <c r="E45" i="13"/>
  <c r="D45" i="13"/>
  <c r="AR44" i="13"/>
  <c r="AQ44" i="13"/>
  <c r="AP44" i="13"/>
  <c r="AO44" i="13"/>
  <c r="AN44" i="13"/>
  <c r="AM44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AR43" i="13"/>
  <c r="AQ43" i="13"/>
  <c r="AP43" i="13"/>
  <c r="AO43" i="13"/>
  <c r="AN43" i="13"/>
  <c r="AM43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AQ42" i="13"/>
  <c r="AO42" i="13"/>
  <c r="AN42" i="13"/>
  <c r="AM42" i="13"/>
  <c r="AK42" i="13"/>
  <c r="AI42" i="13"/>
  <c r="AG42" i="13"/>
  <c r="AF42" i="13"/>
  <c r="AE42" i="13"/>
  <c r="AC42" i="13"/>
  <c r="AA42" i="13"/>
  <c r="Y42" i="13"/>
  <c r="X42" i="13"/>
  <c r="W42" i="13"/>
  <c r="U42" i="13"/>
  <c r="S42" i="13"/>
  <c r="Q42" i="13"/>
  <c r="P42" i="13"/>
  <c r="O42" i="13"/>
  <c r="M42" i="13"/>
  <c r="K42" i="13"/>
  <c r="I42" i="13"/>
  <c r="H42" i="13"/>
  <c r="G42" i="13"/>
  <c r="E42" i="13"/>
  <c r="D42" i="13"/>
  <c r="AR41" i="13"/>
  <c r="AQ41" i="13"/>
  <c r="AP41" i="13"/>
  <c r="AO41" i="13"/>
  <c r="AN41" i="13"/>
  <c r="AM41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AR40" i="13"/>
  <c r="AQ40" i="13"/>
  <c r="AP40" i="13"/>
  <c r="AO40" i="13"/>
  <c r="AN40" i="13"/>
  <c r="AM40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AR39" i="13"/>
  <c r="AQ39" i="13"/>
  <c r="AP39" i="13"/>
  <c r="AO39" i="13"/>
  <c r="AN39" i="13"/>
  <c r="AM39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AR38" i="13"/>
  <c r="AQ38" i="13"/>
  <c r="AP38" i="13"/>
  <c r="AO38" i="13"/>
  <c r="AN38" i="13"/>
  <c r="AM38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AR37" i="13"/>
  <c r="AQ37" i="13"/>
  <c r="AP37" i="13"/>
  <c r="AO37" i="13"/>
  <c r="AN37" i="13"/>
  <c r="AM37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AR36" i="13"/>
  <c r="AQ36" i="13"/>
  <c r="AP36" i="13"/>
  <c r="AO36" i="13"/>
  <c r="AN36" i="13"/>
  <c r="AM36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AR35" i="13"/>
  <c r="AQ35" i="13"/>
  <c r="AP35" i="13"/>
  <c r="AO35" i="13"/>
  <c r="AN35" i="13"/>
  <c r="AM35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AR34" i="13"/>
  <c r="AQ34" i="13"/>
  <c r="AP34" i="13"/>
  <c r="AO34" i="13"/>
  <c r="AN34" i="13"/>
  <c r="AM34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Y34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AR33" i="13"/>
  <c r="AQ33" i="13"/>
  <c r="AP33" i="13"/>
  <c r="AO33" i="13"/>
  <c r="AN33" i="13"/>
  <c r="AM33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Y33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AQ32" i="13"/>
  <c r="AO32" i="13"/>
  <c r="AM32" i="13"/>
  <c r="AK32" i="13"/>
  <c r="AI32" i="13"/>
  <c r="AG32" i="13"/>
  <c r="AE32" i="13"/>
  <c r="AC32" i="13"/>
  <c r="AA32" i="13"/>
  <c r="Y32" i="13"/>
  <c r="W32" i="13"/>
  <c r="U32" i="13"/>
  <c r="S32" i="13"/>
  <c r="Q32" i="13"/>
  <c r="O32" i="13"/>
  <c r="M32" i="13"/>
  <c r="K32" i="13"/>
  <c r="I32" i="13"/>
  <c r="G32" i="13"/>
  <c r="E32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E23" i="13"/>
  <c r="F23" i="13"/>
  <c r="G23" i="13"/>
  <c r="I23" i="13"/>
  <c r="K23" i="13"/>
  <c r="M23" i="13"/>
  <c r="O23" i="13"/>
  <c r="Q23" i="13"/>
  <c r="S23" i="13"/>
  <c r="U23" i="13"/>
  <c r="V23" i="13"/>
  <c r="W23" i="13"/>
  <c r="Y23" i="13"/>
  <c r="AA23" i="13"/>
  <c r="AC23" i="13"/>
  <c r="AD23" i="13"/>
  <c r="AE23" i="13"/>
  <c r="AG23" i="13"/>
  <c r="AI23" i="13"/>
  <c r="AK23" i="13"/>
  <c r="AL23" i="13"/>
  <c r="AM23" i="13"/>
  <c r="AO23" i="13"/>
  <c r="AQ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L26" i="13"/>
  <c r="M26" i="13"/>
  <c r="N26" i="13"/>
  <c r="O26" i="13"/>
  <c r="P26" i="13"/>
  <c r="Q26" i="13"/>
  <c r="R26" i="13"/>
  <c r="U26" i="13"/>
  <c r="V26" i="13"/>
  <c r="W26" i="13"/>
  <c r="X26" i="13"/>
  <c r="Y26" i="13"/>
  <c r="Z26" i="13"/>
  <c r="AA26" i="13"/>
  <c r="AC26" i="13"/>
  <c r="AD26" i="13"/>
  <c r="AE26" i="13"/>
  <c r="AF26" i="13"/>
  <c r="AG26" i="13"/>
  <c r="AH26" i="13"/>
  <c r="AI26" i="13"/>
  <c r="AK26" i="13"/>
  <c r="AL26" i="13"/>
  <c r="AM26" i="13"/>
  <c r="AN26" i="13"/>
  <c r="AO26" i="13"/>
  <c r="AP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O29" i="13"/>
  <c r="W29" i="13"/>
  <c r="AE29" i="13"/>
  <c r="E13" i="13"/>
  <c r="F13" i="13"/>
  <c r="G13" i="13"/>
  <c r="I13" i="13"/>
  <c r="K13" i="13"/>
  <c r="M13" i="13"/>
  <c r="N13" i="13"/>
  <c r="O13" i="13"/>
  <c r="Q13" i="13"/>
  <c r="S13" i="13"/>
  <c r="U13" i="13"/>
  <c r="V13" i="13"/>
  <c r="W13" i="13"/>
  <c r="Y13" i="13"/>
  <c r="AA13" i="13"/>
  <c r="AC13" i="13"/>
  <c r="AE13" i="13"/>
  <c r="AG13" i="13"/>
  <c r="AI13" i="13"/>
  <c r="AK13" i="13"/>
  <c r="AL13" i="13"/>
  <c r="AM13" i="13"/>
  <c r="AO13" i="13"/>
  <c r="AQ13" i="13"/>
  <c r="AR54" i="13"/>
  <c r="AQ54" i="13"/>
  <c r="AP54" i="13"/>
  <c r="AO54" i="13"/>
  <c r="AN54" i="13"/>
  <c r="AM54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Y54" i="13"/>
  <c r="X54" i="13"/>
  <c r="W54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D54" i="13"/>
  <c r="AR53" i="13"/>
  <c r="AQ53" i="13"/>
  <c r="AP53" i="13"/>
  <c r="AO53" i="13"/>
  <c r="AN53" i="13"/>
  <c r="AM53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AR52" i="13"/>
  <c r="AQ52" i="13"/>
  <c r="AP52" i="13"/>
  <c r="AO52" i="13"/>
  <c r="AN52" i="13"/>
  <c r="AM52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AR51" i="13"/>
  <c r="AQ51" i="13"/>
  <c r="AP51" i="13"/>
  <c r="AO51" i="13"/>
  <c r="AN51" i="13"/>
  <c r="AM51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Y51" i="13"/>
  <c r="X51" i="13"/>
  <c r="W51" i="13"/>
  <c r="V51" i="13"/>
  <c r="U51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D51" i="13"/>
  <c r="AR50" i="13"/>
  <c r="AQ50" i="13"/>
  <c r="AP50" i="13"/>
  <c r="AO50" i="13"/>
  <c r="AN50" i="13"/>
  <c r="AM50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Y50" i="13"/>
  <c r="X50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AR49" i="13"/>
  <c r="AQ49" i="13"/>
  <c r="AP49" i="13"/>
  <c r="AO49" i="13"/>
  <c r="AN49" i="13"/>
  <c r="AM49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Y49" i="13"/>
  <c r="X49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D49" i="13"/>
  <c r="AR31" i="13"/>
  <c r="AQ31" i="13"/>
  <c r="AP31" i="13"/>
  <c r="AO31" i="13"/>
  <c r="AN31" i="13"/>
  <c r="AM31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AR30" i="13"/>
  <c r="AQ30" i="13"/>
  <c r="AP30" i="13"/>
  <c r="AO30" i="13"/>
  <c r="AN30" i="13"/>
  <c r="AM30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AR14" i="13"/>
  <c r="AQ14" i="13"/>
  <c r="AP14" i="13"/>
  <c r="AO14" i="13"/>
  <c r="AN14" i="13"/>
  <c r="AM14" i="13"/>
  <c r="AL14" i="13"/>
  <c r="AK14" i="13"/>
  <c r="AJ14" i="13"/>
  <c r="AI14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AR75" i="13"/>
  <c r="AQ75" i="13"/>
  <c r="AP75" i="13"/>
  <c r="AO75" i="13"/>
  <c r="AN75" i="13"/>
  <c r="AM75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Y75" i="13"/>
  <c r="X75" i="13"/>
  <c r="W75" i="13"/>
  <c r="V75" i="13"/>
  <c r="U75" i="13"/>
  <c r="T75" i="13"/>
  <c r="S75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F75" i="13"/>
  <c r="E75" i="13"/>
  <c r="D75" i="13"/>
  <c r="AR74" i="13"/>
  <c r="AQ74" i="13"/>
  <c r="AP74" i="13"/>
  <c r="AO74" i="13"/>
  <c r="AN74" i="13"/>
  <c r="AM74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Y74" i="13"/>
  <c r="X74" i="13"/>
  <c r="W74" i="13"/>
  <c r="V74" i="13"/>
  <c r="U74" i="13"/>
  <c r="T74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D74" i="13"/>
  <c r="AR73" i="13"/>
  <c r="AQ73" i="13"/>
  <c r="AP73" i="13"/>
  <c r="AO73" i="13"/>
  <c r="AN73" i="13"/>
  <c r="AM73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Y73" i="13"/>
  <c r="X73" i="13"/>
  <c r="W73" i="13"/>
  <c r="V73" i="13"/>
  <c r="U73" i="13"/>
  <c r="T73" i="13"/>
  <c r="S73" i="13"/>
  <c r="R73" i="13"/>
  <c r="Q73" i="13"/>
  <c r="P73" i="13"/>
  <c r="O73" i="13"/>
  <c r="N73" i="13"/>
  <c r="M73" i="13"/>
  <c r="L73" i="13"/>
  <c r="K73" i="13"/>
  <c r="J73" i="13"/>
  <c r="I73" i="13"/>
  <c r="H73" i="13"/>
  <c r="G73" i="13"/>
  <c r="F73" i="13"/>
  <c r="E73" i="13"/>
  <c r="D73" i="13"/>
  <c r="AR72" i="13"/>
  <c r="AQ72" i="13"/>
  <c r="AP72" i="13"/>
  <c r="AO72" i="13"/>
  <c r="AN72" i="13"/>
  <c r="AM72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Y72" i="13"/>
  <c r="X72" i="13"/>
  <c r="W72" i="13"/>
  <c r="V72" i="13"/>
  <c r="U72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F72" i="13"/>
  <c r="E72" i="13"/>
  <c r="D72" i="13"/>
  <c r="M59" i="23"/>
  <c r="M59" i="14" s="1"/>
  <c r="M58" i="23"/>
  <c r="M56" i="23"/>
  <c r="M55" i="23"/>
  <c r="M40" i="23"/>
  <c r="M40" i="14" s="1"/>
  <c r="M39" i="23"/>
  <c r="M37" i="23"/>
  <c r="M36" i="23"/>
  <c r="M35" i="23" s="1"/>
  <c r="L41" i="23"/>
  <c r="M54" i="23"/>
  <c r="L54" i="23"/>
  <c r="K54" i="23"/>
  <c r="J54" i="23"/>
  <c r="I54" i="23"/>
  <c r="H54" i="23"/>
  <c r="G54" i="23"/>
  <c r="F54" i="23"/>
  <c r="F54" i="14" s="1"/>
  <c r="E54" i="23"/>
  <c r="E54" i="14" s="1"/>
  <c r="D54" i="23"/>
  <c r="D47" i="23" s="1"/>
  <c r="L35" i="23"/>
  <c r="K35" i="23"/>
  <c r="J35" i="23"/>
  <c r="I35" i="23"/>
  <c r="H35" i="23"/>
  <c r="G35" i="23"/>
  <c r="G35" i="14" s="1"/>
  <c r="F35" i="23"/>
  <c r="F35" i="14" s="1"/>
  <c r="E35" i="23"/>
  <c r="D35" i="23"/>
  <c r="L60" i="23"/>
  <c r="L48" i="23"/>
  <c r="L48" i="14" s="1"/>
  <c r="L51" i="23"/>
  <c r="L51" i="14" s="1"/>
  <c r="L57" i="23"/>
  <c r="K60" i="23"/>
  <c r="K48" i="23"/>
  <c r="K51" i="23"/>
  <c r="K57" i="23"/>
  <c r="K47" i="23"/>
  <c r="J60" i="23"/>
  <c r="J48" i="23"/>
  <c r="J47" i="23" s="1"/>
  <c r="J47" i="14" s="1"/>
  <c r="J51" i="23"/>
  <c r="J57" i="23"/>
  <c r="I60" i="23"/>
  <c r="I48" i="23"/>
  <c r="I51" i="23"/>
  <c r="I57" i="23"/>
  <c r="I57" i="14" s="1"/>
  <c r="H60" i="23"/>
  <c r="H60" i="14" s="1"/>
  <c r="H48" i="23"/>
  <c r="H51" i="23"/>
  <c r="H51" i="14" s="1"/>
  <c r="H57" i="23"/>
  <c r="H47" i="23"/>
  <c r="H47" i="14" s="1"/>
  <c r="H63" i="23"/>
  <c r="G60" i="23"/>
  <c r="G48" i="23"/>
  <c r="G51" i="23"/>
  <c r="G47" i="23" s="1"/>
  <c r="G47" i="14" s="1"/>
  <c r="G57" i="23"/>
  <c r="F60" i="23"/>
  <c r="F48" i="23"/>
  <c r="F47" i="23" s="1"/>
  <c r="F51" i="23"/>
  <c r="F57" i="23"/>
  <c r="E60" i="23"/>
  <c r="E48" i="23"/>
  <c r="E51" i="23"/>
  <c r="E57" i="23"/>
  <c r="E57" i="14" s="1"/>
  <c r="D57" i="23"/>
  <c r="E29" i="23"/>
  <c r="E32" i="23"/>
  <c r="E38" i="23"/>
  <c r="F29" i="23"/>
  <c r="F32" i="23"/>
  <c r="F32" i="14" s="1"/>
  <c r="F38" i="23"/>
  <c r="G29" i="23"/>
  <c r="G32" i="23"/>
  <c r="G38" i="23"/>
  <c r="H29" i="23"/>
  <c r="H29" i="14" s="1"/>
  <c r="H32" i="23"/>
  <c r="H32" i="14" s="1"/>
  <c r="H38" i="23"/>
  <c r="H38" i="14" s="1"/>
  <c r="I29" i="23"/>
  <c r="I32" i="23"/>
  <c r="I28" i="23" s="1"/>
  <c r="I28" i="14" s="1"/>
  <c r="I38" i="23"/>
  <c r="I38" i="14" s="1"/>
  <c r="J29" i="23"/>
  <c r="J32" i="23"/>
  <c r="J38" i="23"/>
  <c r="J38" i="14" s="1"/>
  <c r="J28" i="23"/>
  <c r="J28" i="14" s="1"/>
  <c r="K29" i="23"/>
  <c r="K32" i="23"/>
  <c r="K38" i="23"/>
  <c r="K38" i="14" s="1"/>
  <c r="L29" i="23"/>
  <c r="L32" i="23"/>
  <c r="L32" i="14" s="1"/>
  <c r="L38" i="23"/>
  <c r="L28" i="23"/>
  <c r="L28" i="14" s="1"/>
  <c r="E41" i="23"/>
  <c r="F41" i="23"/>
  <c r="G41" i="23"/>
  <c r="G41" i="14" s="1"/>
  <c r="H41" i="23"/>
  <c r="I41" i="23"/>
  <c r="J41" i="23"/>
  <c r="J44" i="23" s="1"/>
  <c r="J44" i="14" s="1"/>
  <c r="K41" i="23"/>
  <c r="I44" i="23"/>
  <c r="I44" i="14" s="1"/>
  <c r="D38" i="23"/>
  <c r="D38" i="14" s="1"/>
  <c r="D28" i="23"/>
  <c r="H6" i="23"/>
  <c r="M24" i="23"/>
  <c r="M24" i="14" s="1"/>
  <c r="L24" i="23"/>
  <c r="L24" i="14" s="1"/>
  <c r="K24" i="23"/>
  <c r="K24" i="14" s="1"/>
  <c r="J24" i="23"/>
  <c r="I24" i="23"/>
  <c r="H24" i="23"/>
  <c r="G24" i="23"/>
  <c r="F24" i="23"/>
  <c r="F24" i="14" s="1"/>
  <c r="E24" i="23"/>
  <c r="E24" i="14" s="1"/>
  <c r="D24" i="23"/>
  <c r="D24" i="14" s="1"/>
  <c r="K47" i="14"/>
  <c r="E48" i="14"/>
  <c r="G48" i="14"/>
  <c r="H48" i="14"/>
  <c r="I48" i="14"/>
  <c r="J48" i="14"/>
  <c r="K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M50" i="14"/>
  <c r="E51" i="14"/>
  <c r="F51" i="14"/>
  <c r="G51" i="14"/>
  <c r="J51" i="14"/>
  <c r="K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M53" i="14"/>
  <c r="D54" i="14"/>
  <c r="G54" i="14"/>
  <c r="H54" i="14"/>
  <c r="I54" i="14"/>
  <c r="J54" i="14"/>
  <c r="K54" i="14"/>
  <c r="L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M56" i="14"/>
  <c r="D57" i="14"/>
  <c r="F57" i="14"/>
  <c r="G57" i="14"/>
  <c r="H57" i="14"/>
  <c r="J57" i="14"/>
  <c r="K57" i="14"/>
  <c r="L57" i="14"/>
  <c r="D58" i="14"/>
  <c r="E58" i="14"/>
  <c r="F58" i="14"/>
  <c r="G58" i="14"/>
  <c r="H58" i="14"/>
  <c r="I58" i="14"/>
  <c r="J58" i="14"/>
  <c r="K58" i="14"/>
  <c r="L58" i="14"/>
  <c r="D59" i="14"/>
  <c r="E59" i="14"/>
  <c r="F59" i="14"/>
  <c r="G59" i="14"/>
  <c r="H59" i="14"/>
  <c r="I59" i="14"/>
  <c r="J59" i="14"/>
  <c r="K59" i="14"/>
  <c r="L59" i="14"/>
  <c r="E60" i="14"/>
  <c r="F60" i="14"/>
  <c r="G60" i="14"/>
  <c r="I60" i="14"/>
  <c r="K60" i="14"/>
  <c r="L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E29" i="14"/>
  <c r="F29" i="14"/>
  <c r="G29" i="14"/>
  <c r="I29" i="14"/>
  <c r="J29" i="14"/>
  <c r="K29" i="14"/>
  <c r="L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M31" i="14"/>
  <c r="E32" i="14"/>
  <c r="G32" i="14"/>
  <c r="I32" i="14"/>
  <c r="J32" i="14"/>
  <c r="K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M34" i="14"/>
  <c r="D35" i="14"/>
  <c r="E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D37" i="14"/>
  <c r="E37" i="14"/>
  <c r="F37" i="14"/>
  <c r="G37" i="14"/>
  <c r="H37" i="14"/>
  <c r="I37" i="14"/>
  <c r="J37" i="14"/>
  <c r="K37" i="14"/>
  <c r="L37" i="14"/>
  <c r="M37" i="14"/>
  <c r="E38" i="14"/>
  <c r="F38" i="14"/>
  <c r="G38" i="14"/>
  <c r="L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E41" i="14"/>
  <c r="F41" i="14"/>
  <c r="H41" i="14"/>
  <c r="I41" i="14"/>
  <c r="J41" i="14"/>
  <c r="K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M43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M66" i="14"/>
  <c r="L66" i="14"/>
  <c r="K66" i="14"/>
  <c r="J66" i="14"/>
  <c r="I66" i="14"/>
  <c r="H66" i="14"/>
  <c r="G66" i="14"/>
  <c r="F66" i="14"/>
  <c r="E66" i="14"/>
  <c r="D66" i="14"/>
  <c r="M64" i="14"/>
  <c r="L64" i="14"/>
  <c r="K64" i="14"/>
  <c r="J64" i="14"/>
  <c r="I64" i="14"/>
  <c r="H64" i="14"/>
  <c r="G64" i="14"/>
  <c r="F64" i="14"/>
  <c r="E64" i="14"/>
  <c r="D64" i="14"/>
  <c r="M46" i="14"/>
  <c r="L46" i="14"/>
  <c r="K46" i="14"/>
  <c r="J46" i="14"/>
  <c r="I46" i="14"/>
  <c r="H46" i="14"/>
  <c r="G46" i="14"/>
  <c r="F46" i="14"/>
  <c r="E46" i="14"/>
  <c r="D46" i="14"/>
  <c r="M45" i="14"/>
  <c r="L45" i="14"/>
  <c r="K45" i="14"/>
  <c r="J45" i="14"/>
  <c r="I45" i="14"/>
  <c r="H45" i="14"/>
  <c r="G45" i="14"/>
  <c r="F45" i="14"/>
  <c r="E45" i="14"/>
  <c r="D45" i="14"/>
  <c r="M27" i="14"/>
  <c r="L27" i="14"/>
  <c r="K27" i="14"/>
  <c r="J27" i="14"/>
  <c r="I27" i="14"/>
  <c r="H27" i="14"/>
  <c r="G27" i="14"/>
  <c r="F27" i="14"/>
  <c r="E27" i="14"/>
  <c r="D27" i="14"/>
  <c r="M26" i="14"/>
  <c r="L26" i="14"/>
  <c r="K26" i="14"/>
  <c r="J26" i="14"/>
  <c r="I26" i="14"/>
  <c r="H26" i="14"/>
  <c r="G26" i="14"/>
  <c r="F26" i="14"/>
  <c r="E26" i="14"/>
  <c r="D26" i="14"/>
  <c r="M25" i="14"/>
  <c r="L25" i="14"/>
  <c r="K25" i="14"/>
  <c r="J25" i="14"/>
  <c r="I25" i="14"/>
  <c r="H25" i="14"/>
  <c r="G25" i="14"/>
  <c r="F25" i="14"/>
  <c r="E25" i="14"/>
  <c r="D25" i="14"/>
  <c r="J24" i="14"/>
  <c r="I24" i="14"/>
  <c r="H24" i="14"/>
  <c r="G24" i="14"/>
  <c r="M23" i="14"/>
  <c r="L23" i="14"/>
  <c r="K23" i="14"/>
  <c r="J23" i="14"/>
  <c r="I23" i="14"/>
  <c r="H23" i="14"/>
  <c r="G23" i="14"/>
  <c r="F23" i="14"/>
  <c r="E23" i="14"/>
  <c r="D23" i="14"/>
  <c r="M22" i="14"/>
  <c r="L22" i="14"/>
  <c r="K22" i="14"/>
  <c r="J22" i="14"/>
  <c r="I22" i="14"/>
  <c r="H22" i="14"/>
  <c r="G22" i="14"/>
  <c r="F22" i="14"/>
  <c r="E22" i="14"/>
  <c r="D22" i="14"/>
  <c r="M21" i="14"/>
  <c r="L21" i="14"/>
  <c r="K21" i="14"/>
  <c r="J21" i="14"/>
  <c r="I21" i="14"/>
  <c r="H21" i="14"/>
  <c r="G21" i="14"/>
  <c r="F21" i="14"/>
  <c r="E21" i="14"/>
  <c r="D21" i="14"/>
  <c r="M20" i="14"/>
  <c r="L20" i="14"/>
  <c r="K20" i="14"/>
  <c r="J20" i="14"/>
  <c r="I20" i="14"/>
  <c r="H20" i="14"/>
  <c r="G20" i="14"/>
  <c r="F20" i="14"/>
  <c r="E20" i="14"/>
  <c r="D20" i="14"/>
  <c r="M19" i="14"/>
  <c r="L19" i="14"/>
  <c r="K19" i="14"/>
  <c r="J19" i="14"/>
  <c r="I19" i="14"/>
  <c r="H19" i="14"/>
  <c r="G19" i="14"/>
  <c r="F19" i="14"/>
  <c r="E19" i="14"/>
  <c r="D19" i="14"/>
  <c r="M18" i="14"/>
  <c r="L18" i="14"/>
  <c r="K18" i="14"/>
  <c r="J18" i="14"/>
  <c r="I18" i="14"/>
  <c r="H18" i="14"/>
  <c r="G18" i="14"/>
  <c r="F18" i="14"/>
  <c r="E18" i="14"/>
  <c r="D18" i="14"/>
  <c r="M14" i="14"/>
  <c r="L14" i="14"/>
  <c r="K14" i="14"/>
  <c r="J14" i="14"/>
  <c r="I14" i="14"/>
  <c r="H14" i="14"/>
  <c r="G14" i="14"/>
  <c r="F14" i="14"/>
  <c r="E14" i="14"/>
  <c r="D14" i="14"/>
  <c r="M13" i="14"/>
  <c r="L13" i="14"/>
  <c r="K13" i="14"/>
  <c r="J13" i="14"/>
  <c r="I13" i="14"/>
  <c r="H13" i="14"/>
  <c r="G13" i="14"/>
  <c r="F13" i="14"/>
  <c r="E13" i="14"/>
  <c r="D13" i="14"/>
  <c r="M12" i="14"/>
  <c r="L12" i="14"/>
  <c r="K12" i="14"/>
  <c r="J12" i="14"/>
  <c r="I12" i="14"/>
  <c r="H12" i="14"/>
  <c r="G12" i="14"/>
  <c r="F12" i="14"/>
  <c r="E12" i="14"/>
  <c r="D12" i="14"/>
  <c r="L62" i="24"/>
  <c r="L61" i="24"/>
  <c r="L59" i="24"/>
  <c r="L58" i="24"/>
  <c r="L56" i="24"/>
  <c r="L55" i="24"/>
  <c r="L53" i="24"/>
  <c r="L52" i="24"/>
  <c r="L52" i="15" s="1"/>
  <c r="L50" i="24"/>
  <c r="M50" i="25" s="1"/>
  <c r="M50" i="16" s="1"/>
  <c r="L49" i="24"/>
  <c r="L48" i="24" s="1"/>
  <c r="L43" i="24"/>
  <c r="L41" i="24" s="1"/>
  <c r="L42" i="24"/>
  <c r="L40" i="24"/>
  <c r="L40" i="15" s="1"/>
  <c r="L39" i="24"/>
  <c r="L37" i="24"/>
  <c r="L36" i="24"/>
  <c r="L35" i="24" s="1"/>
  <c r="L35" i="15" s="1"/>
  <c r="L34" i="24"/>
  <c r="L33" i="24"/>
  <c r="L33" i="15" s="1"/>
  <c r="L31" i="24"/>
  <c r="L30" i="24"/>
  <c r="L54" i="24"/>
  <c r="L54" i="15" s="1"/>
  <c r="K54" i="24"/>
  <c r="J54" i="24"/>
  <c r="J54" i="15" s="1"/>
  <c r="I54" i="24"/>
  <c r="H54" i="24"/>
  <c r="G54" i="24"/>
  <c r="F54" i="24"/>
  <c r="E54" i="24"/>
  <c r="D54" i="24"/>
  <c r="D54" i="15" s="1"/>
  <c r="K35" i="24"/>
  <c r="J35" i="24"/>
  <c r="I35" i="24"/>
  <c r="I35" i="15" s="1"/>
  <c r="H35" i="24"/>
  <c r="H35" i="15" s="1"/>
  <c r="G35" i="24"/>
  <c r="F35" i="24"/>
  <c r="E35" i="24"/>
  <c r="D35" i="24"/>
  <c r="L51" i="24"/>
  <c r="L51" i="15" s="1"/>
  <c r="L57" i="24"/>
  <c r="K60" i="24"/>
  <c r="K48" i="24"/>
  <c r="K51" i="24"/>
  <c r="K57" i="24"/>
  <c r="K47" i="24"/>
  <c r="K47" i="15" s="1"/>
  <c r="K63" i="24"/>
  <c r="J60" i="24"/>
  <c r="J48" i="24"/>
  <c r="J51" i="24"/>
  <c r="J47" i="24" s="1"/>
  <c r="J47" i="15" s="1"/>
  <c r="J57" i="24"/>
  <c r="I60" i="24"/>
  <c r="I48" i="24"/>
  <c r="I51" i="24"/>
  <c r="I51" i="15" s="1"/>
  <c r="I57" i="24"/>
  <c r="H60" i="24"/>
  <c r="H48" i="24"/>
  <c r="H48" i="15" s="1"/>
  <c r="H51" i="24"/>
  <c r="H57" i="24"/>
  <c r="H57" i="15" s="1"/>
  <c r="G60" i="24"/>
  <c r="G60" i="15" s="1"/>
  <c r="G48" i="24"/>
  <c r="G51" i="24"/>
  <c r="G51" i="15" s="1"/>
  <c r="G57" i="24"/>
  <c r="G57" i="15" s="1"/>
  <c r="G47" i="24"/>
  <c r="G63" i="24" s="1"/>
  <c r="F60" i="24"/>
  <c r="F60" i="15" s="1"/>
  <c r="F48" i="24"/>
  <c r="F51" i="24"/>
  <c r="F47" i="24" s="1"/>
  <c r="F47" i="15" s="1"/>
  <c r="F57" i="24"/>
  <c r="E60" i="24"/>
  <c r="E48" i="24"/>
  <c r="E47" i="24" s="1"/>
  <c r="E47" i="15" s="1"/>
  <c r="E51" i="24"/>
  <c r="E51" i="15" s="1"/>
  <c r="E57" i="24"/>
  <c r="D60" i="24"/>
  <c r="D48" i="24"/>
  <c r="D51" i="24"/>
  <c r="D57" i="24"/>
  <c r="E29" i="24"/>
  <c r="E28" i="24" s="1"/>
  <c r="E44" i="24" s="1"/>
  <c r="E32" i="24"/>
  <c r="E38" i="24"/>
  <c r="F29" i="24"/>
  <c r="F32" i="24"/>
  <c r="F32" i="15" s="1"/>
  <c r="F38" i="24"/>
  <c r="F38" i="15" s="1"/>
  <c r="G29" i="24"/>
  <c r="G29" i="15" s="1"/>
  <c r="G32" i="24"/>
  <c r="G38" i="24"/>
  <c r="H29" i="24"/>
  <c r="H32" i="24"/>
  <c r="H32" i="15" s="1"/>
  <c r="H38" i="24"/>
  <c r="H38" i="15" s="1"/>
  <c r="I29" i="24"/>
  <c r="I29" i="15" s="1"/>
  <c r="I32" i="24"/>
  <c r="I38" i="24"/>
  <c r="J29" i="24"/>
  <c r="J32" i="24"/>
  <c r="J38" i="24"/>
  <c r="K29" i="24"/>
  <c r="K28" i="24" s="1"/>
  <c r="K32" i="24"/>
  <c r="K38" i="24"/>
  <c r="L29" i="24"/>
  <c r="L32" i="24"/>
  <c r="L38" i="24"/>
  <c r="E41" i="24"/>
  <c r="E41" i="15" s="1"/>
  <c r="F41" i="24"/>
  <c r="G41" i="24"/>
  <c r="H41" i="24"/>
  <c r="I41" i="24"/>
  <c r="I41" i="15" s="1"/>
  <c r="J41" i="24"/>
  <c r="J41" i="15" s="1"/>
  <c r="K41" i="24"/>
  <c r="K41" i="15" s="1"/>
  <c r="D41" i="24"/>
  <c r="D29" i="24"/>
  <c r="D32" i="24"/>
  <c r="D32" i="15" s="1"/>
  <c r="D38" i="24"/>
  <c r="D28" i="24"/>
  <c r="D28" i="15" s="1"/>
  <c r="D44" i="24"/>
  <c r="D44" i="15" s="1"/>
  <c r="L24" i="24"/>
  <c r="K24" i="24"/>
  <c r="J24" i="24"/>
  <c r="I24" i="24"/>
  <c r="H24" i="24"/>
  <c r="G24" i="24"/>
  <c r="F24" i="24"/>
  <c r="F24" i="15" s="1"/>
  <c r="E24" i="24"/>
  <c r="E24" i="15" s="1"/>
  <c r="D24" i="24"/>
  <c r="H5" i="24"/>
  <c r="D48" i="15"/>
  <c r="F48" i="15"/>
  <c r="G48" i="15"/>
  <c r="J48" i="15"/>
  <c r="K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F51" i="15"/>
  <c r="J51" i="15"/>
  <c r="K51" i="15"/>
  <c r="D52" i="15"/>
  <c r="E52" i="15"/>
  <c r="F52" i="15"/>
  <c r="G52" i="15"/>
  <c r="H52" i="15"/>
  <c r="I52" i="15"/>
  <c r="J52" i="15"/>
  <c r="K52" i="15"/>
  <c r="D53" i="15"/>
  <c r="E53" i="15"/>
  <c r="F53" i="15"/>
  <c r="G53" i="15"/>
  <c r="H53" i="15"/>
  <c r="I53" i="15"/>
  <c r="J53" i="15"/>
  <c r="K53" i="15"/>
  <c r="L53" i="15"/>
  <c r="E54" i="15"/>
  <c r="F54" i="15"/>
  <c r="G54" i="15"/>
  <c r="H54" i="15"/>
  <c r="I54" i="15"/>
  <c r="K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L56" i="15"/>
  <c r="D57" i="15"/>
  <c r="E57" i="15"/>
  <c r="F57" i="15"/>
  <c r="I57" i="15"/>
  <c r="J57" i="15"/>
  <c r="K57" i="15"/>
  <c r="L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L59" i="15"/>
  <c r="H60" i="15"/>
  <c r="I60" i="15"/>
  <c r="J60" i="15"/>
  <c r="K60" i="15"/>
  <c r="D61" i="15"/>
  <c r="E61" i="15"/>
  <c r="F61" i="15"/>
  <c r="G61" i="15"/>
  <c r="H61" i="15"/>
  <c r="I61" i="15"/>
  <c r="J61" i="15"/>
  <c r="K61" i="15"/>
  <c r="D62" i="15"/>
  <c r="E62" i="15"/>
  <c r="F62" i="15"/>
  <c r="G62" i="15"/>
  <c r="H62" i="15"/>
  <c r="I62" i="15"/>
  <c r="J62" i="15"/>
  <c r="K62" i="15"/>
  <c r="E28" i="15"/>
  <c r="D29" i="15"/>
  <c r="E29" i="15"/>
  <c r="K29" i="15"/>
  <c r="L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L31" i="15"/>
  <c r="E32" i="15"/>
  <c r="G32" i="15"/>
  <c r="I32" i="15"/>
  <c r="J32" i="15"/>
  <c r="K32" i="15"/>
  <c r="D33" i="15"/>
  <c r="E33" i="15"/>
  <c r="F33" i="15"/>
  <c r="G33" i="15"/>
  <c r="H33" i="15"/>
  <c r="I33" i="15"/>
  <c r="J33" i="15"/>
  <c r="K33" i="15"/>
  <c r="D34" i="15"/>
  <c r="E34" i="15"/>
  <c r="F34" i="15"/>
  <c r="G34" i="15"/>
  <c r="H34" i="15"/>
  <c r="I34" i="15"/>
  <c r="J34" i="15"/>
  <c r="K34" i="15"/>
  <c r="D35" i="15"/>
  <c r="E35" i="15"/>
  <c r="F35" i="15"/>
  <c r="G35" i="15"/>
  <c r="J35" i="15"/>
  <c r="K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L37" i="15"/>
  <c r="D38" i="15"/>
  <c r="E38" i="15"/>
  <c r="G38" i="15"/>
  <c r="I38" i="15"/>
  <c r="J38" i="15"/>
  <c r="K38" i="15"/>
  <c r="L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D41" i="15"/>
  <c r="F41" i="15"/>
  <c r="G41" i="15"/>
  <c r="H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E4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L66" i="15"/>
  <c r="K66" i="15"/>
  <c r="J66" i="15"/>
  <c r="I66" i="15"/>
  <c r="H66" i="15"/>
  <c r="G66" i="15"/>
  <c r="F66" i="15"/>
  <c r="E66" i="15"/>
  <c r="D66" i="15"/>
  <c r="L64" i="15"/>
  <c r="K64" i="15"/>
  <c r="J64" i="15"/>
  <c r="I64" i="15"/>
  <c r="H64" i="15"/>
  <c r="G64" i="15"/>
  <c r="F64" i="15"/>
  <c r="E64" i="15"/>
  <c r="D64" i="15"/>
  <c r="L46" i="15"/>
  <c r="K46" i="15"/>
  <c r="J46" i="15"/>
  <c r="I46" i="15"/>
  <c r="H46" i="15"/>
  <c r="G46" i="15"/>
  <c r="F46" i="15"/>
  <c r="E46" i="15"/>
  <c r="D46" i="15"/>
  <c r="L45" i="15"/>
  <c r="K45" i="15"/>
  <c r="J45" i="15"/>
  <c r="I45" i="15"/>
  <c r="H45" i="15"/>
  <c r="G45" i="15"/>
  <c r="F45" i="15"/>
  <c r="E45" i="15"/>
  <c r="D45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K62" i="25"/>
  <c r="K61" i="25"/>
  <c r="K60" i="25" s="1"/>
  <c r="K59" i="25"/>
  <c r="K58" i="25"/>
  <c r="K56" i="25"/>
  <c r="K54" i="25" s="1"/>
  <c r="K55" i="25"/>
  <c r="K53" i="25"/>
  <c r="K52" i="25"/>
  <c r="K50" i="25"/>
  <c r="K49" i="25"/>
  <c r="K43" i="25"/>
  <c r="K42" i="25"/>
  <c r="K40" i="25"/>
  <c r="M40" i="25" s="1"/>
  <c r="K39" i="25"/>
  <c r="K37" i="25"/>
  <c r="K35" i="25" s="1"/>
  <c r="K35" i="16" s="1"/>
  <c r="K36" i="25"/>
  <c r="K34" i="25"/>
  <c r="K33" i="25"/>
  <c r="M33" i="25" s="1"/>
  <c r="M33" i="16" s="1"/>
  <c r="K31" i="25"/>
  <c r="M31" i="25" s="1"/>
  <c r="M31" i="16" s="1"/>
  <c r="K30" i="25"/>
  <c r="L54" i="25"/>
  <c r="M54" i="25" s="1"/>
  <c r="M54" i="16" s="1"/>
  <c r="J54" i="25"/>
  <c r="I54" i="25"/>
  <c r="H54" i="25"/>
  <c r="H54" i="16" s="1"/>
  <c r="G54" i="25"/>
  <c r="F54" i="25"/>
  <c r="F54" i="16" s="1"/>
  <c r="E54" i="25"/>
  <c r="D54" i="25"/>
  <c r="L35" i="25"/>
  <c r="M35" i="25" s="1"/>
  <c r="M35" i="16" s="1"/>
  <c r="J35" i="25"/>
  <c r="I35" i="25"/>
  <c r="H35" i="25"/>
  <c r="G35" i="25"/>
  <c r="F35" i="25"/>
  <c r="E35" i="25"/>
  <c r="E35" i="16" s="1"/>
  <c r="D35" i="25"/>
  <c r="L29" i="25"/>
  <c r="L32" i="25"/>
  <c r="L38" i="25"/>
  <c r="L28" i="25"/>
  <c r="L28" i="16" s="1"/>
  <c r="L41" i="25"/>
  <c r="L48" i="25"/>
  <c r="L48" i="16" s="1"/>
  <c r="L51" i="25"/>
  <c r="L57" i="25"/>
  <c r="L60" i="25"/>
  <c r="K32" i="25"/>
  <c r="K48" i="25"/>
  <c r="K51" i="25"/>
  <c r="M51" i="25" s="1"/>
  <c r="J60" i="25"/>
  <c r="J60" i="16" s="1"/>
  <c r="J48" i="25"/>
  <c r="J51" i="25"/>
  <c r="J47" i="25" s="1"/>
  <c r="J57" i="25"/>
  <c r="I60" i="25"/>
  <c r="I48" i="25"/>
  <c r="I51" i="25"/>
  <c r="I57" i="25"/>
  <c r="H60" i="25"/>
  <c r="H48" i="25"/>
  <c r="H51" i="25"/>
  <c r="H57" i="25"/>
  <c r="H57" i="16" s="1"/>
  <c r="G60" i="25"/>
  <c r="G48" i="25"/>
  <c r="G51" i="25"/>
  <c r="G57" i="25"/>
  <c r="G47" i="25"/>
  <c r="G63" i="25" s="1"/>
  <c r="F60" i="25"/>
  <c r="F48" i="25"/>
  <c r="F51" i="25"/>
  <c r="F51" i="16" s="1"/>
  <c r="F57" i="25"/>
  <c r="E60" i="25"/>
  <c r="E63" i="25" s="1"/>
  <c r="E48" i="25"/>
  <c r="E47" i="25" s="1"/>
  <c r="E51" i="25"/>
  <c r="E57" i="25"/>
  <c r="D60" i="25"/>
  <c r="D48" i="25"/>
  <c r="D48" i="16" s="1"/>
  <c r="D51" i="25"/>
  <c r="D57" i="25"/>
  <c r="M58" i="25"/>
  <c r="M58" i="16" s="1"/>
  <c r="M56" i="25"/>
  <c r="M55" i="25"/>
  <c r="M53" i="25"/>
  <c r="M52" i="25"/>
  <c r="M49" i="25"/>
  <c r="M48" i="25"/>
  <c r="M36" i="25"/>
  <c r="M37" i="25"/>
  <c r="M39" i="25"/>
  <c r="E29" i="25"/>
  <c r="E28" i="25" s="1"/>
  <c r="E28" i="16" s="1"/>
  <c r="E32" i="25"/>
  <c r="E38" i="25"/>
  <c r="F29" i="25"/>
  <c r="F32" i="25"/>
  <c r="F32" i="16" s="1"/>
  <c r="F38" i="25"/>
  <c r="F28" i="25"/>
  <c r="G29" i="25"/>
  <c r="G28" i="25" s="1"/>
  <c r="G44" i="25" s="1"/>
  <c r="G44" i="16" s="1"/>
  <c r="G32" i="25"/>
  <c r="G38" i="25"/>
  <c r="H29" i="25"/>
  <c r="H32" i="25"/>
  <c r="H32" i="16" s="1"/>
  <c r="H38" i="25"/>
  <c r="H38" i="16" s="1"/>
  <c r="H28" i="25"/>
  <c r="H44" i="25" s="1"/>
  <c r="I29" i="25"/>
  <c r="I32" i="25"/>
  <c r="I38" i="25"/>
  <c r="J29" i="25"/>
  <c r="J32" i="25"/>
  <c r="J38" i="25"/>
  <c r="J38" i="16" s="1"/>
  <c r="J28" i="25"/>
  <c r="E41" i="25"/>
  <c r="F41" i="25"/>
  <c r="G41" i="25"/>
  <c r="H41" i="25"/>
  <c r="I41" i="25"/>
  <c r="J41" i="25"/>
  <c r="F44" i="25"/>
  <c r="D41" i="25"/>
  <c r="D29" i="25"/>
  <c r="D32" i="25"/>
  <c r="D38" i="25"/>
  <c r="D28" i="25" s="1"/>
  <c r="L24" i="25"/>
  <c r="K24" i="25"/>
  <c r="J24" i="25"/>
  <c r="I24" i="25"/>
  <c r="H24" i="25"/>
  <c r="G24" i="25"/>
  <c r="F24" i="25"/>
  <c r="E24" i="25"/>
  <c r="D24" i="25"/>
  <c r="I4" i="25"/>
  <c r="K13" i="25"/>
  <c r="K14" i="25"/>
  <c r="K19" i="25"/>
  <c r="K20" i="25"/>
  <c r="K22" i="25"/>
  <c r="K23" i="25"/>
  <c r="E63" i="16"/>
  <c r="L62" i="16"/>
  <c r="K62" i="16"/>
  <c r="J62" i="16"/>
  <c r="I62" i="16"/>
  <c r="H62" i="16"/>
  <c r="G62" i="16"/>
  <c r="F62" i="16"/>
  <c r="E62" i="16"/>
  <c r="D62" i="16"/>
  <c r="L61" i="16"/>
  <c r="K61" i="16"/>
  <c r="J61" i="16"/>
  <c r="I61" i="16"/>
  <c r="H61" i="16"/>
  <c r="G61" i="16"/>
  <c r="F61" i="16"/>
  <c r="E61" i="16"/>
  <c r="D61" i="16"/>
  <c r="K60" i="16"/>
  <c r="H60" i="16"/>
  <c r="G60" i="16"/>
  <c r="F60" i="16"/>
  <c r="L59" i="16"/>
  <c r="J59" i="16"/>
  <c r="I59" i="16"/>
  <c r="H59" i="16"/>
  <c r="G59" i="16"/>
  <c r="F59" i="16"/>
  <c r="E59" i="16"/>
  <c r="D59" i="16"/>
  <c r="L58" i="16"/>
  <c r="K58" i="16"/>
  <c r="J58" i="16"/>
  <c r="I58" i="16"/>
  <c r="H58" i="16"/>
  <c r="G58" i="16"/>
  <c r="F58" i="16"/>
  <c r="E58" i="16"/>
  <c r="D58" i="16"/>
  <c r="L57" i="16"/>
  <c r="J57" i="16"/>
  <c r="I57" i="16"/>
  <c r="G57" i="16"/>
  <c r="F57" i="16"/>
  <c r="E57" i="16"/>
  <c r="D57" i="16"/>
  <c r="M56" i="16"/>
  <c r="L56" i="16"/>
  <c r="K56" i="16"/>
  <c r="J56" i="16"/>
  <c r="I56" i="16"/>
  <c r="H56" i="16"/>
  <c r="G56" i="16"/>
  <c r="F56" i="16"/>
  <c r="E56" i="16"/>
  <c r="D56" i="16"/>
  <c r="M55" i="16"/>
  <c r="L55" i="16"/>
  <c r="K55" i="16"/>
  <c r="J55" i="16"/>
  <c r="I55" i="16"/>
  <c r="H55" i="16"/>
  <c r="G55" i="16"/>
  <c r="F55" i="16"/>
  <c r="E55" i="16"/>
  <c r="D55" i="16"/>
  <c r="L54" i="16"/>
  <c r="K54" i="16"/>
  <c r="J54" i="16"/>
  <c r="I54" i="16"/>
  <c r="G54" i="16"/>
  <c r="E54" i="16"/>
  <c r="D54" i="16"/>
  <c r="M53" i="16"/>
  <c r="L53" i="16"/>
  <c r="K53" i="16"/>
  <c r="J53" i="16"/>
  <c r="I53" i="16"/>
  <c r="H53" i="16"/>
  <c r="G53" i="16"/>
  <c r="F53" i="16"/>
  <c r="E53" i="16"/>
  <c r="D53" i="16"/>
  <c r="M52" i="16"/>
  <c r="L52" i="16"/>
  <c r="K52" i="16"/>
  <c r="J52" i="16"/>
  <c r="I52" i="16"/>
  <c r="H52" i="16"/>
  <c r="G52" i="16"/>
  <c r="F52" i="16"/>
  <c r="E52" i="16"/>
  <c r="D52" i="16"/>
  <c r="M51" i="16"/>
  <c r="L51" i="16"/>
  <c r="K51" i="16"/>
  <c r="J51" i="16"/>
  <c r="I51" i="16"/>
  <c r="G51" i="16"/>
  <c r="E51" i="16"/>
  <c r="L50" i="16"/>
  <c r="K50" i="16"/>
  <c r="J50" i="16"/>
  <c r="I50" i="16"/>
  <c r="H50" i="16"/>
  <c r="G50" i="16"/>
  <c r="F50" i="16"/>
  <c r="E50" i="16"/>
  <c r="D50" i="16"/>
  <c r="M49" i="16"/>
  <c r="L49" i="16"/>
  <c r="K49" i="16"/>
  <c r="J49" i="16"/>
  <c r="I49" i="16"/>
  <c r="H49" i="16"/>
  <c r="G49" i="16"/>
  <c r="F49" i="16"/>
  <c r="E49" i="16"/>
  <c r="D49" i="16"/>
  <c r="M48" i="16"/>
  <c r="K48" i="16"/>
  <c r="J48" i="16"/>
  <c r="H48" i="16"/>
  <c r="G48" i="16"/>
  <c r="F48" i="16"/>
  <c r="E48" i="16"/>
  <c r="M47" i="16"/>
  <c r="J47" i="16"/>
  <c r="G47" i="16"/>
  <c r="E47" i="16"/>
  <c r="F28" i="16"/>
  <c r="G28" i="16"/>
  <c r="M28" i="16"/>
  <c r="E29" i="16"/>
  <c r="F29" i="16"/>
  <c r="G29" i="16"/>
  <c r="H29" i="16"/>
  <c r="J29" i="16"/>
  <c r="L29" i="16"/>
  <c r="E30" i="16"/>
  <c r="F30" i="16"/>
  <c r="G30" i="16"/>
  <c r="H30" i="16"/>
  <c r="I30" i="16"/>
  <c r="J30" i="16"/>
  <c r="L30" i="16"/>
  <c r="E31" i="16"/>
  <c r="F31" i="16"/>
  <c r="G31" i="16"/>
  <c r="H31" i="16"/>
  <c r="I31" i="16"/>
  <c r="J31" i="16"/>
  <c r="K31" i="16"/>
  <c r="L31" i="16"/>
  <c r="E32" i="16"/>
  <c r="G32" i="16"/>
  <c r="I32" i="16"/>
  <c r="J32" i="16"/>
  <c r="K32" i="16"/>
  <c r="L32" i="16"/>
  <c r="E33" i="16"/>
  <c r="F33" i="16"/>
  <c r="G33" i="16"/>
  <c r="H33" i="16"/>
  <c r="I33" i="16"/>
  <c r="J33" i="16"/>
  <c r="K33" i="16"/>
  <c r="L33" i="16"/>
  <c r="E34" i="16"/>
  <c r="F34" i="16"/>
  <c r="G34" i="16"/>
  <c r="H34" i="16"/>
  <c r="I34" i="16"/>
  <c r="J34" i="16"/>
  <c r="K34" i="16"/>
  <c r="L34" i="16"/>
  <c r="F35" i="16"/>
  <c r="G35" i="16"/>
  <c r="H35" i="16"/>
  <c r="I35" i="16"/>
  <c r="J35" i="16"/>
  <c r="L35" i="16"/>
  <c r="E36" i="16"/>
  <c r="F36" i="16"/>
  <c r="G36" i="16"/>
  <c r="H36" i="16"/>
  <c r="I36" i="16"/>
  <c r="J36" i="16"/>
  <c r="K36" i="16"/>
  <c r="L36" i="16"/>
  <c r="M36" i="16"/>
  <c r="E37" i="16"/>
  <c r="F37" i="16"/>
  <c r="G37" i="16"/>
  <c r="H37" i="16"/>
  <c r="I37" i="16"/>
  <c r="J37" i="16"/>
  <c r="K37" i="16"/>
  <c r="L37" i="16"/>
  <c r="M37" i="16"/>
  <c r="E38" i="16"/>
  <c r="F38" i="16"/>
  <c r="G38" i="16"/>
  <c r="I38" i="16"/>
  <c r="L38" i="16"/>
  <c r="E39" i="16"/>
  <c r="F39" i="16"/>
  <c r="G39" i="16"/>
  <c r="H39" i="16"/>
  <c r="I39" i="16"/>
  <c r="J39" i="16"/>
  <c r="K39" i="16"/>
  <c r="L39" i="16"/>
  <c r="M39" i="16"/>
  <c r="E40" i="16"/>
  <c r="F40" i="16"/>
  <c r="G40" i="16"/>
  <c r="H40" i="16"/>
  <c r="I40" i="16"/>
  <c r="J40" i="16"/>
  <c r="K40" i="16"/>
  <c r="L40" i="16"/>
  <c r="M40" i="16"/>
  <c r="F41" i="16"/>
  <c r="G41" i="16"/>
  <c r="H41" i="16"/>
  <c r="I41" i="16"/>
  <c r="J41" i="16"/>
  <c r="L41" i="16"/>
  <c r="E42" i="16"/>
  <c r="F42" i="16"/>
  <c r="G42" i="16"/>
  <c r="H42" i="16"/>
  <c r="I42" i="16"/>
  <c r="J42" i="16"/>
  <c r="K42" i="16"/>
  <c r="L42" i="16"/>
  <c r="E43" i="16"/>
  <c r="F43" i="16"/>
  <c r="G43" i="16"/>
  <c r="H43" i="16"/>
  <c r="I43" i="16"/>
  <c r="J43" i="16"/>
  <c r="L43" i="16"/>
  <c r="F44" i="16"/>
  <c r="H44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M67" i="16"/>
  <c r="L67" i="16"/>
  <c r="K67" i="16"/>
  <c r="J67" i="16"/>
  <c r="I67" i="16"/>
  <c r="H67" i="16"/>
  <c r="G67" i="16"/>
  <c r="F67" i="16"/>
  <c r="E67" i="16"/>
  <c r="D67" i="16"/>
  <c r="M66" i="16"/>
  <c r="L66" i="16"/>
  <c r="K66" i="16"/>
  <c r="J66" i="16"/>
  <c r="I66" i="16"/>
  <c r="H66" i="16"/>
  <c r="G66" i="16"/>
  <c r="F66" i="16"/>
  <c r="E66" i="16"/>
  <c r="D66" i="16"/>
  <c r="M64" i="16"/>
  <c r="L64" i="16"/>
  <c r="K64" i="16"/>
  <c r="J64" i="16"/>
  <c r="I64" i="16"/>
  <c r="H64" i="16"/>
  <c r="G64" i="16"/>
  <c r="F64" i="16"/>
  <c r="E64" i="16"/>
  <c r="D64" i="16"/>
  <c r="M46" i="16"/>
  <c r="L46" i="16"/>
  <c r="K46" i="16"/>
  <c r="J46" i="16"/>
  <c r="I46" i="16"/>
  <c r="H46" i="16"/>
  <c r="G46" i="16"/>
  <c r="F46" i="16"/>
  <c r="E46" i="16"/>
  <c r="D46" i="16"/>
  <c r="M45" i="16"/>
  <c r="L45" i="16"/>
  <c r="K45" i="16"/>
  <c r="J45" i="16"/>
  <c r="I45" i="16"/>
  <c r="H45" i="16"/>
  <c r="G45" i="16"/>
  <c r="F45" i="16"/>
  <c r="E45" i="16"/>
  <c r="D45" i="16"/>
  <c r="M27" i="16"/>
  <c r="L27" i="16"/>
  <c r="K27" i="16"/>
  <c r="J27" i="16"/>
  <c r="I27" i="16"/>
  <c r="H27" i="16"/>
  <c r="G27" i="16"/>
  <c r="F27" i="16"/>
  <c r="E27" i="16"/>
  <c r="D27" i="16"/>
  <c r="M26" i="16"/>
  <c r="L26" i="16"/>
  <c r="K26" i="16"/>
  <c r="J26" i="16"/>
  <c r="I26" i="16"/>
  <c r="H26" i="16"/>
  <c r="G26" i="16"/>
  <c r="F26" i="16"/>
  <c r="E26" i="16"/>
  <c r="D26" i="16"/>
  <c r="M25" i="16"/>
  <c r="L25" i="16"/>
  <c r="K25" i="16"/>
  <c r="J25" i="16"/>
  <c r="I25" i="16"/>
  <c r="H25" i="16"/>
  <c r="G25" i="16"/>
  <c r="F25" i="16"/>
  <c r="E25" i="16"/>
  <c r="D25" i="16"/>
  <c r="M24" i="16"/>
  <c r="L24" i="16"/>
  <c r="K24" i="16"/>
  <c r="J24" i="16"/>
  <c r="I24" i="16"/>
  <c r="H24" i="16"/>
  <c r="G24" i="16"/>
  <c r="F24" i="16"/>
  <c r="E24" i="16"/>
  <c r="D24" i="16"/>
  <c r="M23" i="16"/>
  <c r="L23" i="16"/>
  <c r="K23" i="16"/>
  <c r="J23" i="16"/>
  <c r="I23" i="16"/>
  <c r="H23" i="16"/>
  <c r="G23" i="16"/>
  <c r="F23" i="16"/>
  <c r="E23" i="16"/>
  <c r="D23" i="16"/>
  <c r="M22" i="16"/>
  <c r="L22" i="16"/>
  <c r="K22" i="16"/>
  <c r="J22" i="16"/>
  <c r="I22" i="16"/>
  <c r="H22" i="16"/>
  <c r="G22" i="16"/>
  <c r="F22" i="16"/>
  <c r="E22" i="16"/>
  <c r="D22" i="16"/>
  <c r="M21" i="16"/>
  <c r="L21" i="16"/>
  <c r="K21" i="16"/>
  <c r="J21" i="16"/>
  <c r="I21" i="16"/>
  <c r="H21" i="16"/>
  <c r="G21" i="16"/>
  <c r="F21" i="16"/>
  <c r="E21" i="16"/>
  <c r="D21" i="16"/>
  <c r="M20" i="16"/>
  <c r="L20" i="16"/>
  <c r="K20" i="16"/>
  <c r="J20" i="16"/>
  <c r="I20" i="16"/>
  <c r="H20" i="16"/>
  <c r="G20" i="16"/>
  <c r="F20" i="16"/>
  <c r="E20" i="16"/>
  <c r="D20" i="16"/>
  <c r="M19" i="16"/>
  <c r="L19" i="16"/>
  <c r="K19" i="16"/>
  <c r="J19" i="16"/>
  <c r="I19" i="16"/>
  <c r="H19" i="16"/>
  <c r="G19" i="16"/>
  <c r="F19" i="16"/>
  <c r="E19" i="16"/>
  <c r="D19" i="16"/>
  <c r="M18" i="16"/>
  <c r="L18" i="16"/>
  <c r="K18" i="16"/>
  <c r="J18" i="16"/>
  <c r="I18" i="16"/>
  <c r="H18" i="16"/>
  <c r="G18" i="16"/>
  <c r="F18" i="16"/>
  <c r="E18" i="16"/>
  <c r="D18" i="16"/>
  <c r="M14" i="16"/>
  <c r="L14" i="16"/>
  <c r="K14" i="16"/>
  <c r="J14" i="16"/>
  <c r="I14" i="16"/>
  <c r="H14" i="16"/>
  <c r="G14" i="16"/>
  <c r="F14" i="16"/>
  <c r="E14" i="16"/>
  <c r="D14" i="16"/>
  <c r="M13" i="16"/>
  <c r="L13" i="16"/>
  <c r="K13" i="16"/>
  <c r="J13" i="16"/>
  <c r="I13" i="16"/>
  <c r="H13" i="16"/>
  <c r="G13" i="16"/>
  <c r="F13" i="16"/>
  <c r="E13" i="16"/>
  <c r="D13" i="16"/>
  <c r="M12" i="16"/>
  <c r="L12" i="16"/>
  <c r="K12" i="16"/>
  <c r="J12" i="16"/>
  <c r="I12" i="16"/>
  <c r="H12" i="16"/>
  <c r="G12" i="16"/>
  <c r="F12" i="16"/>
  <c r="E12" i="16"/>
  <c r="D12" i="16"/>
  <c r="M68" i="16"/>
  <c r="L68" i="16"/>
  <c r="K68" i="16"/>
  <c r="J68" i="16"/>
  <c r="I68" i="16"/>
  <c r="H68" i="16"/>
  <c r="G68" i="16"/>
  <c r="F68" i="16"/>
  <c r="E68" i="16"/>
  <c r="D68" i="16"/>
  <c r="AR54" i="26"/>
  <c r="AQ54" i="26"/>
  <c r="AP54" i="26"/>
  <c r="AO54" i="26"/>
  <c r="AO47" i="26" s="1"/>
  <c r="AO42" i="17" s="1"/>
  <c r="AN54" i="26"/>
  <c r="AM54" i="26"/>
  <c r="AL54" i="26"/>
  <c r="AK54" i="26"/>
  <c r="AJ54" i="26"/>
  <c r="AI54" i="26"/>
  <c r="AH54" i="26"/>
  <c r="AG54" i="26"/>
  <c r="AG47" i="26" s="1"/>
  <c r="AG42" i="17" s="1"/>
  <c r="AF54" i="26"/>
  <c r="AE54" i="26"/>
  <c r="AD54" i="26"/>
  <c r="AC54" i="26"/>
  <c r="AB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D54" i="26"/>
  <c r="AR35" i="26"/>
  <c r="AQ35" i="26"/>
  <c r="AP35" i="26"/>
  <c r="AO35" i="26"/>
  <c r="AN35" i="26"/>
  <c r="AM35" i="26"/>
  <c r="AL35" i="26"/>
  <c r="AK35" i="26"/>
  <c r="AJ35" i="26"/>
  <c r="AI35" i="26"/>
  <c r="AH35" i="26"/>
  <c r="AG35" i="26"/>
  <c r="AF35" i="26"/>
  <c r="AE35" i="26"/>
  <c r="AD35" i="26"/>
  <c r="AC35" i="26"/>
  <c r="AB35" i="26"/>
  <c r="AA35" i="26"/>
  <c r="Z35" i="26"/>
  <c r="Y35" i="26"/>
  <c r="X35" i="26"/>
  <c r="W35" i="26"/>
  <c r="V35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AR60" i="26"/>
  <c r="AR48" i="26"/>
  <c r="AR47" i="26" s="1"/>
  <c r="AR51" i="26"/>
  <c r="AR57" i="26"/>
  <c r="AQ60" i="26"/>
  <c r="AQ63" i="26" s="1"/>
  <c r="AQ48" i="26"/>
  <c r="AQ51" i="26"/>
  <c r="AQ57" i="26"/>
  <c r="AQ47" i="26"/>
  <c r="AP60" i="26"/>
  <c r="AP48" i="26"/>
  <c r="AP47" i="26" s="1"/>
  <c r="AP51" i="26"/>
  <c r="AP57" i="26"/>
  <c r="AO60" i="26"/>
  <c r="AO63" i="26" s="1"/>
  <c r="AO48" i="26"/>
  <c r="AO51" i="26"/>
  <c r="AO57" i="26"/>
  <c r="AN60" i="26"/>
  <c r="AN48" i="26"/>
  <c r="AN47" i="26" s="1"/>
  <c r="AN51" i="26"/>
  <c r="AN57" i="26"/>
  <c r="AM60" i="26"/>
  <c r="AM63" i="26" s="1"/>
  <c r="AM48" i="26"/>
  <c r="AM51" i="26"/>
  <c r="AM57" i="26"/>
  <c r="AM47" i="26"/>
  <c r="AL60" i="26"/>
  <c r="AL48" i="26"/>
  <c r="AL47" i="26" s="1"/>
  <c r="AL51" i="26"/>
  <c r="AL57" i="26"/>
  <c r="AK60" i="26"/>
  <c r="AK48" i="26"/>
  <c r="AK51" i="26"/>
  <c r="AK57" i="26"/>
  <c r="AK47" i="26" s="1"/>
  <c r="AK42" i="17" s="1"/>
  <c r="AJ60" i="26"/>
  <c r="AJ48" i="26"/>
  <c r="AJ47" i="26" s="1"/>
  <c r="AJ51" i="26"/>
  <c r="AJ57" i="26"/>
  <c r="AI60" i="26"/>
  <c r="AI63" i="26" s="1"/>
  <c r="AI48" i="26"/>
  <c r="AI51" i="26"/>
  <c r="AI57" i="26"/>
  <c r="AI47" i="26"/>
  <c r="AH60" i="26"/>
  <c r="AH48" i="26"/>
  <c r="AH47" i="26" s="1"/>
  <c r="AH51" i="26"/>
  <c r="AH57" i="26"/>
  <c r="AG60" i="26"/>
  <c r="AG48" i="26"/>
  <c r="AG51" i="26"/>
  <c r="AG57" i="26"/>
  <c r="AF60" i="26"/>
  <c r="AF48" i="26"/>
  <c r="AF47" i="26" s="1"/>
  <c r="AF51" i="26"/>
  <c r="AF57" i="26"/>
  <c r="AE60" i="26"/>
  <c r="AE63" i="26" s="1"/>
  <c r="AE48" i="26"/>
  <c r="AE51" i="26"/>
  <c r="AE57" i="26"/>
  <c r="AE47" i="26"/>
  <c r="AD60" i="26"/>
  <c r="AD48" i="26"/>
  <c r="AD47" i="26" s="1"/>
  <c r="AD51" i="26"/>
  <c r="AD57" i="26"/>
  <c r="AC60" i="26"/>
  <c r="AC48" i="26"/>
  <c r="AC51" i="26"/>
  <c r="AC57" i="26"/>
  <c r="AC47" i="26" s="1"/>
  <c r="AC42" i="17" s="1"/>
  <c r="AB60" i="26"/>
  <c r="AB48" i="26"/>
  <c r="AB47" i="26" s="1"/>
  <c r="AB51" i="26"/>
  <c r="AB57" i="26"/>
  <c r="AA60" i="26"/>
  <c r="AA63" i="26" s="1"/>
  <c r="AA48" i="26"/>
  <c r="AA51" i="26"/>
  <c r="AA57" i="26"/>
  <c r="AA47" i="26"/>
  <c r="Z60" i="26"/>
  <c r="Z48" i="26"/>
  <c r="Z47" i="26" s="1"/>
  <c r="Z51" i="26"/>
  <c r="Z57" i="26"/>
  <c r="Y60" i="26"/>
  <c r="Y48" i="26"/>
  <c r="Y51" i="26"/>
  <c r="Y57" i="26"/>
  <c r="Y47" i="26" s="1"/>
  <c r="Y42" i="17" s="1"/>
  <c r="X60" i="26"/>
  <c r="X48" i="26"/>
  <c r="X47" i="26" s="1"/>
  <c r="X51" i="26"/>
  <c r="X57" i="26"/>
  <c r="W60" i="26"/>
  <c r="W63" i="26" s="1"/>
  <c r="W48" i="26"/>
  <c r="W51" i="26"/>
  <c r="W57" i="26"/>
  <c r="W47" i="26"/>
  <c r="V60" i="26"/>
  <c r="V48" i="26"/>
  <c r="V47" i="26" s="1"/>
  <c r="V51" i="26"/>
  <c r="V57" i="26"/>
  <c r="U60" i="26"/>
  <c r="U48" i="26"/>
  <c r="U51" i="26"/>
  <c r="U57" i="26"/>
  <c r="U47" i="26" s="1"/>
  <c r="U42" i="17" s="1"/>
  <c r="T60" i="26"/>
  <c r="T48" i="26"/>
  <c r="T47" i="26" s="1"/>
  <c r="T51" i="26"/>
  <c r="T57" i="26"/>
  <c r="S60" i="26"/>
  <c r="S63" i="26" s="1"/>
  <c r="S48" i="26"/>
  <c r="S51" i="26"/>
  <c r="S57" i="26"/>
  <c r="S47" i="26"/>
  <c r="R60" i="26"/>
  <c r="R48" i="26"/>
  <c r="R47" i="26" s="1"/>
  <c r="R51" i="26"/>
  <c r="R57" i="26"/>
  <c r="Q60" i="26"/>
  <c r="Q48" i="26"/>
  <c r="Q51" i="26"/>
  <c r="Q57" i="26"/>
  <c r="Q47" i="26" s="1"/>
  <c r="Q42" i="17" s="1"/>
  <c r="P60" i="26"/>
  <c r="P48" i="26"/>
  <c r="P47" i="26" s="1"/>
  <c r="P51" i="26"/>
  <c r="P57" i="26"/>
  <c r="O60" i="26"/>
  <c r="O63" i="26" s="1"/>
  <c r="O48" i="26"/>
  <c r="O51" i="26"/>
  <c r="O57" i="26"/>
  <c r="O47" i="26"/>
  <c r="N60" i="26"/>
  <c r="N48" i="26"/>
  <c r="N47" i="26" s="1"/>
  <c r="N51" i="26"/>
  <c r="N57" i="26"/>
  <c r="M60" i="26"/>
  <c r="M63" i="26" s="1"/>
  <c r="M48" i="26"/>
  <c r="M51" i="26"/>
  <c r="M57" i="26"/>
  <c r="M47" i="26" s="1"/>
  <c r="M42" i="17" s="1"/>
  <c r="L60" i="26"/>
  <c r="L48" i="26"/>
  <c r="L47" i="26" s="1"/>
  <c r="L51" i="26"/>
  <c r="L57" i="26"/>
  <c r="K60" i="26"/>
  <c r="K63" i="26" s="1"/>
  <c r="K48" i="26"/>
  <c r="K51" i="26"/>
  <c r="K57" i="26"/>
  <c r="K47" i="26"/>
  <c r="J60" i="26"/>
  <c r="J48" i="26"/>
  <c r="J47" i="26" s="1"/>
  <c r="J51" i="26"/>
  <c r="J57" i="26"/>
  <c r="I60" i="26"/>
  <c r="I63" i="26" s="1"/>
  <c r="I48" i="26"/>
  <c r="I51" i="26"/>
  <c r="I57" i="26"/>
  <c r="I47" i="26" s="1"/>
  <c r="I42" i="17" s="1"/>
  <c r="H60" i="26"/>
  <c r="H48" i="26"/>
  <c r="H47" i="26" s="1"/>
  <c r="H51" i="26"/>
  <c r="H57" i="26"/>
  <c r="G60" i="26"/>
  <c r="G63" i="26" s="1"/>
  <c r="G48" i="26"/>
  <c r="G51" i="26"/>
  <c r="G57" i="26"/>
  <c r="G47" i="26"/>
  <c r="F60" i="26"/>
  <c r="F48" i="26"/>
  <c r="F47" i="26" s="1"/>
  <c r="F51" i="26"/>
  <c r="F57" i="26"/>
  <c r="E60" i="26"/>
  <c r="E63" i="26" s="1"/>
  <c r="E48" i="26"/>
  <c r="E51" i="26"/>
  <c r="E57" i="26"/>
  <c r="E47" i="26"/>
  <c r="D60" i="26"/>
  <c r="D48" i="26"/>
  <c r="D47" i="26" s="1"/>
  <c r="D51" i="26"/>
  <c r="D57" i="26"/>
  <c r="E29" i="26"/>
  <c r="E32" i="26"/>
  <c r="E28" i="26" s="1"/>
  <c r="E38" i="26"/>
  <c r="F29" i="26"/>
  <c r="F28" i="26" s="1"/>
  <c r="F32" i="26"/>
  <c r="F38" i="26"/>
  <c r="G29" i="26"/>
  <c r="G32" i="26"/>
  <c r="G28" i="26" s="1"/>
  <c r="G38" i="26"/>
  <c r="H29" i="26"/>
  <c r="H28" i="26" s="1"/>
  <c r="H32" i="26"/>
  <c r="H38" i="26"/>
  <c r="I29" i="26"/>
  <c r="I32" i="26"/>
  <c r="I28" i="26" s="1"/>
  <c r="I38" i="26"/>
  <c r="J29" i="26"/>
  <c r="J28" i="26" s="1"/>
  <c r="J32" i="26"/>
  <c r="J38" i="26"/>
  <c r="K29" i="26"/>
  <c r="K32" i="26"/>
  <c r="K28" i="26" s="1"/>
  <c r="K38" i="26"/>
  <c r="L29" i="26"/>
  <c r="L28" i="26" s="1"/>
  <c r="L32" i="26"/>
  <c r="L38" i="26"/>
  <c r="M29" i="26"/>
  <c r="M32" i="26"/>
  <c r="M28" i="26" s="1"/>
  <c r="M38" i="26"/>
  <c r="N29" i="26"/>
  <c r="N28" i="26" s="1"/>
  <c r="N32" i="26"/>
  <c r="N38" i="26"/>
  <c r="O29" i="26"/>
  <c r="O32" i="26"/>
  <c r="O28" i="26" s="1"/>
  <c r="O38" i="26"/>
  <c r="P29" i="26"/>
  <c r="P28" i="26" s="1"/>
  <c r="P32" i="26"/>
  <c r="P38" i="26"/>
  <c r="Q29" i="26"/>
  <c r="Q32" i="26"/>
  <c r="Q28" i="26" s="1"/>
  <c r="Q38" i="26"/>
  <c r="R29" i="26"/>
  <c r="R28" i="26" s="1"/>
  <c r="R32" i="26"/>
  <c r="R38" i="26"/>
  <c r="S29" i="26"/>
  <c r="S32" i="26"/>
  <c r="S28" i="26" s="1"/>
  <c r="S38" i="26"/>
  <c r="T29" i="26"/>
  <c r="T28" i="26" s="1"/>
  <c r="T32" i="26"/>
  <c r="T38" i="26"/>
  <c r="U29" i="26"/>
  <c r="U32" i="26"/>
  <c r="U28" i="26" s="1"/>
  <c r="U38" i="26"/>
  <c r="V29" i="26"/>
  <c r="V28" i="26" s="1"/>
  <c r="V32" i="26"/>
  <c r="V38" i="26"/>
  <c r="W29" i="26"/>
  <c r="W32" i="26"/>
  <c r="W28" i="26" s="1"/>
  <c r="W38" i="26"/>
  <c r="X29" i="26"/>
  <c r="X28" i="26" s="1"/>
  <c r="X32" i="26"/>
  <c r="X38" i="26"/>
  <c r="Y29" i="26"/>
  <c r="Y32" i="26"/>
  <c r="Y28" i="26" s="1"/>
  <c r="Y38" i="26"/>
  <c r="Z29" i="26"/>
  <c r="Z28" i="26" s="1"/>
  <c r="Z32" i="26"/>
  <c r="Z38" i="26"/>
  <c r="AA29" i="26"/>
  <c r="AA32" i="26"/>
  <c r="AA28" i="26" s="1"/>
  <c r="AA38" i="26"/>
  <c r="AB29" i="26"/>
  <c r="AB28" i="26" s="1"/>
  <c r="AB32" i="26"/>
  <c r="AB38" i="26"/>
  <c r="AC29" i="26"/>
  <c r="AC32" i="26"/>
  <c r="AC28" i="26" s="1"/>
  <c r="AC38" i="26"/>
  <c r="AD29" i="26"/>
  <c r="AD28" i="26" s="1"/>
  <c r="AD32" i="26"/>
  <c r="AD38" i="26"/>
  <c r="AE29" i="26"/>
  <c r="AE32" i="26"/>
  <c r="AE28" i="26" s="1"/>
  <c r="AE38" i="26"/>
  <c r="AF29" i="26"/>
  <c r="AF28" i="26" s="1"/>
  <c r="AF32" i="26"/>
  <c r="AF38" i="26"/>
  <c r="AG29" i="26"/>
  <c r="AG32" i="26"/>
  <c r="AG28" i="26" s="1"/>
  <c r="AG38" i="26"/>
  <c r="AH29" i="26"/>
  <c r="AH28" i="26" s="1"/>
  <c r="AH32" i="26"/>
  <c r="AH38" i="26"/>
  <c r="AI29" i="26"/>
  <c r="AI32" i="26"/>
  <c r="AI28" i="26" s="1"/>
  <c r="AI38" i="26"/>
  <c r="AJ29" i="26"/>
  <c r="AJ28" i="26" s="1"/>
  <c r="AJ32" i="26"/>
  <c r="AJ38" i="26"/>
  <c r="AK29" i="26"/>
  <c r="AK32" i="26"/>
  <c r="AK28" i="26" s="1"/>
  <c r="AK38" i="26"/>
  <c r="AL29" i="26"/>
  <c r="AL28" i="26" s="1"/>
  <c r="AL32" i="26"/>
  <c r="AL38" i="26"/>
  <c r="AM29" i="26"/>
  <c r="AM32" i="26"/>
  <c r="AM28" i="26" s="1"/>
  <c r="AM38" i="26"/>
  <c r="AN29" i="26"/>
  <c r="AN28" i="26" s="1"/>
  <c r="AN32" i="26"/>
  <c r="AN38" i="26"/>
  <c r="AO29" i="26"/>
  <c r="AO32" i="26"/>
  <c r="AO28" i="26" s="1"/>
  <c r="AO38" i="26"/>
  <c r="AP29" i="26"/>
  <c r="AP28" i="26" s="1"/>
  <c r="AP32" i="26"/>
  <c r="AP38" i="26"/>
  <c r="AQ29" i="26"/>
  <c r="AQ32" i="26"/>
  <c r="AQ28" i="26" s="1"/>
  <c r="AQ38" i="26"/>
  <c r="AR29" i="26"/>
  <c r="AR28" i="26" s="1"/>
  <c r="AR32" i="26"/>
  <c r="AR38" i="26"/>
  <c r="E41" i="26"/>
  <c r="F41" i="26"/>
  <c r="G41" i="26"/>
  <c r="H41" i="26"/>
  <c r="I41" i="26"/>
  <c r="J41" i="26"/>
  <c r="K41" i="26"/>
  <c r="L41" i="26"/>
  <c r="M41" i="26"/>
  <c r="N41" i="26"/>
  <c r="O41" i="26"/>
  <c r="P41" i="26"/>
  <c r="Q41" i="26"/>
  <c r="R41" i="26"/>
  <c r="S41" i="26"/>
  <c r="T41" i="26"/>
  <c r="U41" i="26"/>
  <c r="V41" i="26"/>
  <c r="W41" i="26"/>
  <c r="X41" i="26"/>
  <c r="Y41" i="26"/>
  <c r="Z41" i="26"/>
  <c r="AA41" i="26"/>
  <c r="AB41" i="26"/>
  <c r="AC41" i="26"/>
  <c r="AD41" i="26"/>
  <c r="AE41" i="26"/>
  <c r="AF41" i="26"/>
  <c r="AG41" i="26"/>
  <c r="AH41" i="26"/>
  <c r="AI41" i="26"/>
  <c r="AJ41" i="26"/>
  <c r="AK41" i="26"/>
  <c r="AL41" i="26"/>
  <c r="AM41" i="26"/>
  <c r="AN41" i="26"/>
  <c r="AO41" i="26"/>
  <c r="AP41" i="26"/>
  <c r="AQ41" i="26"/>
  <c r="AR41" i="26"/>
  <c r="D41" i="26"/>
  <c r="D44" i="26" s="1"/>
  <c r="D39" i="17" s="1"/>
  <c r="D29" i="26"/>
  <c r="D32" i="26"/>
  <c r="D38" i="26"/>
  <c r="D28" i="26"/>
  <c r="AR24" i="26"/>
  <c r="AQ24" i="26"/>
  <c r="AP24" i="26"/>
  <c r="AO24" i="26"/>
  <c r="AN24" i="26"/>
  <c r="AM24" i="26"/>
  <c r="AL24" i="26"/>
  <c r="AK24" i="26"/>
  <c r="AJ24" i="26"/>
  <c r="AI24" i="26"/>
  <c r="AH24" i="26"/>
  <c r="AG24" i="26"/>
  <c r="AF24" i="26"/>
  <c r="AE24" i="26"/>
  <c r="AD24" i="26"/>
  <c r="AC24" i="26"/>
  <c r="AB24" i="26"/>
  <c r="AA24" i="26"/>
  <c r="Z24" i="26"/>
  <c r="Y24" i="26"/>
  <c r="X24" i="26"/>
  <c r="W24" i="26"/>
  <c r="V24" i="26"/>
  <c r="U24" i="26"/>
  <c r="T24" i="26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D24" i="26"/>
  <c r="O5" i="26"/>
  <c r="AR57" i="17"/>
  <c r="AQ57" i="17"/>
  <c r="AP57" i="17"/>
  <c r="AO57" i="17"/>
  <c r="AN57" i="17"/>
  <c r="AM57" i="17"/>
  <c r="AL57" i="17"/>
  <c r="AK57" i="17"/>
  <c r="AJ57" i="17"/>
  <c r="AI57" i="17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AR56" i="17"/>
  <c r="AQ56" i="17"/>
  <c r="AP56" i="17"/>
  <c r="AO56" i="17"/>
  <c r="AN56" i="17"/>
  <c r="AM56" i="17"/>
  <c r="AL56" i="17"/>
  <c r="AK56" i="17"/>
  <c r="AJ56" i="17"/>
  <c r="AI56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AR55" i="17"/>
  <c r="AQ55" i="17"/>
  <c r="AP55" i="17"/>
  <c r="AO55" i="17"/>
  <c r="AN55" i="17"/>
  <c r="AM55" i="17"/>
  <c r="AL55" i="17"/>
  <c r="AK55" i="17"/>
  <c r="AJ55" i="17"/>
  <c r="AI55" i="17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R54" i="17"/>
  <c r="AQ54" i="17"/>
  <c r="AP54" i="17"/>
  <c r="AO54" i="17"/>
  <c r="AN54" i="17"/>
  <c r="AM54" i="17"/>
  <c r="AL54" i="17"/>
  <c r="AK54" i="17"/>
  <c r="AJ54" i="17"/>
  <c r="AI54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R53" i="17"/>
  <c r="AQ53" i="17"/>
  <c r="AP53" i="17"/>
  <c r="AO53" i="17"/>
  <c r="AN53" i="17"/>
  <c r="AM53" i="17"/>
  <c r="AL53" i="17"/>
  <c r="AK53" i="17"/>
  <c r="AJ53" i="17"/>
  <c r="AI53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R52" i="17"/>
  <c r="AQ52" i="17"/>
  <c r="AP52" i="17"/>
  <c r="AO52" i="17"/>
  <c r="AN52" i="17"/>
  <c r="AM52" i="17"/>
  <c r="AL52" i="17"/>
  <c r="AK52" i="17"/>
  <c r="AJ52" i="17"/>
  <c r="AI52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R51" i="17"/>
  <c r="AQ51" i="17"/>
  <c r="AP51" i="17"/>
  <c r="AO51" i="17"/>
  <c r="AN51" i="17"/>
  <c r="AM51" i="17"/>
  <c r="AL51" i="17"/>
  <c r="AK51" i="17"/>
  <c r="AJ51" i="17"/>
  <c r="AI51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R50" i="17"/>
  <c r="AQ50" i="17"/>
  <c r="AP50" i="17"/>
  <c r="AO50" i="17"/>
  <c r="AN50" i="17"/>
  <c r="AM50" i="17"/>
  <c r="AL50" i="17"/>
  <c r="AK50" i="17"/>
  <c r="AJ50" i="17"/>
  <c r="AI50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R49" i="17"/>
  <c r="AQ49" i="17"/>
  <c r="AP49" i="17"/>
  <c r="AO49" i="17"/>
  <c r="AN49" i="17"/>
  <c r="AM49" i="17"/>
  <c r="AL49" i="17"/>
  <c r="AK49" i="17"/>
  <c r="AJ49" i="17"/>
  <c r="AI49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R48" i="17"/>
  <c r="AQ48" i="17"/>
  <c r="AP48" i="17"/>
  <c r="AO48" i="17"/>
  <c r="AN48" i="17"/>
  <c r="AM48" i="17"/>
  <c r="AL48" i="17"/>
  <c r="AK48" i="17"/>
  <c r="AJ48" i="17"/>
  <c r="AI48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R47" i="17"/>
  <c r="AQ47" i="17"/>
  <c r="AP47" i="17"/>
  <c r="AO47" i="17"/>
  <c r="AN47" i="17"/>
  <c r="AM47" i="17"/>
  <c r="AL47" i="17"/>
  <c r="AK47" i="17"/>
  <c r="AJ47" i="17"/>
  <c r="AI47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R46" i="17"/>
  <c r="AQ46" i="17"/>
  <c r="AP46" i="17"/>
  <c r="AO46" i="17"/>
  <c r="AN46" i="17"/>
  <c r="AM46" i="17"/>
  <c r="AL46" i="17"/>
  <c r="AK46" i="17"/>
  <c r="AJ46" i="17"/>
  <c r="AI46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R45" i="17"/>
  <c r="AQ45" i="17"/>
  <c r="AP45" i="17"/>
  <c r="AO45" i="17"/>
  <c r="AN45" i="17"/>
  <c r="AM45" i="17"/>
  <c r="AL45" i="17"/>
  <c r="AK45" i="17"/>
  <c r="AJ45" i="17"/>
  <c r="AI45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R44" i="17"/>
  <c r="AQ44" i="17"/>
  <c r="AP44" i="17"/>
  <c r="AO44" i="17"/>
  <c r="AN44" i="17"/>
  <c r="AM44" i="17"/>
  <c r="AL44" i="17"/>
  <c r="AK44" i="17"/>
  <c r="AJ44" i="17"/>
  <c r="AI44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R43" i="17"/>
  <c r="AQ43" i="17"/>
  <c r="AP43" i="17"/>
  <c r="AO43" i="17"/>
  <c r="AN43" i="17"/>
  <c r="AM43" i="17"/>
  <c r="AL43" i="17"/>
  <c r="AK43" i="17"/>
  <c r="AJ43" i="17"/>
  <c r="AI43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Q42" i="17"/>
  <c r="AM42" i="17"/>
  <c r="AI42" i="17"/>
  <c r="AE42" i="17"/>
  <c r="AA42" i="17"/>
  <c r="W42" i="17"/>
  <c r="S42" i="17"/>
  <c r="O42" i="17"/>
  <c r="K42" i="17"/>
  <c r="G42" i="17"/>
  <c r="E42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23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AR61" i="17"/>
  <c r="AQ61" i="17"/>
  <c r="AP61" i="17"/>
  <c r="AO61" i="17"/>
  <c r="AN61" i="17"/>
  <c r="AM61" i="17"/>
  <c r="AL61" i="17"/>
  <c r="AK61" i="17"/>
  <c r="AJ61" i="17"/>
  <c r="AI61" i="17"/>
  <c r="AH61" i="17"/>
  <c r="AG61" i="17"/>
  <c r="AF61" i="17"/>
  <c r="AE61" i="17"/>
  <c r="AD61" i="17"/>
  <c r="AC61" i="17"/>
  <c r="AB61" i="17"/>
  <c r="AA61" i="17"/>
  <c r="Z61" i="17"/>
  <c r="Y61" i="17"/>
  <c r="X61" i="17"/>
  <c r="W61" i="17"/>
  <c r="V61" i="17"/>
  <c r="U61" i="17"/>
  <c r="T61" i="17"/>
  <c r="S61" i="17"/>
  <c r="R61" i="17"/>
  <c r="Q61" i="17"/>
  <c r="P61" i="17"/>
  <c r="O61" i="17"/>
  <c r="N61" i="17"/>
  <c r="M61" i="17"/>
  <c r="L61" i="17"/>
  <c r="K61" i="17"/>
  <c r="J61" i="17"/>
  <c r="I61" i="17"/>
  <c r="H61" i="17"/>
  <c r="G61" i="17"/>
  <c r="F61" i="17"/>
  <c r="E61" i="17"/>
  <c r="D61" i="17"/>
  <c r="AR59" i="17"/>
  <c r="AQ59" i="17"/>
  <c r="AP59" i="17"/>
  <c r="AO59" i="17"/>
  <c r="AN59" i="17"/>
  <c r="AM59" i="17"/>
  <c r="AL59" i="17"/>
  <c r="AK59" i="17"/>
  <c r="AJ59" i="17"/>
  <c r="AI59" i="17"/>
  <c r="AH59" i="17"/>
  <c r="AG59" i="17"/>
  <c r="AF59" i="17"/>
  <c r="AE59" i="17"/>
  <c r="AD59" i="17"/>
  <c r="AC59" i="17"/>
  <c r="AB59" i="17"/>
  <c r="AA59" i="17"/>
  <c r="Z59" i="17"/>
  <c r="Y59" i="17"/>
  <c r="X59" i="17"/>
  <c r="W59" i="17"/>
  <c r="V59" i="17"/>
  <c r="U59" i="17"/>
  <c r="T59" i="17"/>
  <c r="S59" i="17"/>
  <c r="R59" i="17"/>
  <c r="Q59" i="17"/>
  <c r="P59" i="17"/>
  <c r="O59" i="17"/>
  <c r="N59" i="17"/>
  <c r="M59" i="17"/>
  <c r="L59" i="17"/>
  <c r="K59" i="17"/>
  <c r="J59" i="17"/>
  <c r="I59" i="17"/>
  <c r="H59" i="17"/>
  <c r="G59" i="17"/>
  <c r="F59" i="17"/>
  <c r="E59" i="17"/>
  <c r="D59" i="17"/>
  <c r="AR41" i="17"/>
  <c r="AQ41" i="17"/>
  <c r="AP41" i="17"/>
  <c r="AO41" i="17"/>
  <c r="AN41" i="17"/>
  <c r="AM41" i="17"/>
  <c r="AL41" i="17"/>
  <c r="AK41" i="17"/>
  <c r="AJ41" i="17"/>
  <c r="AI41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R40" i="17"/>
  <c r="AQ40" i="17"/>
  <c r="AP40" i="17"/>
  <c r="AO40" i="17"/>
  <c r="AN40" i="17"/>
  <c r="AM40" i="17"/>
  <c r="AL40" i="17"/>
  <c r="AK40" i="17"/>
  <c r="AJ40" i="17"/>
  <c r="AI40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D24" i="17"/>
  <c r="AR22" i="17"/>
  <c r="AQ22" i="17"/>
  <c r="AP22" i="17"/>
  <c r="AO22" i="17"/>
  <c r="AN22" i="17"/>
  <c r="AM22" i="17"/>
  <c r="AL22" i="17"/>
  <c r="AK22" i="17"/>
  <c r="AJ22" i="17"/>
  <c r="AI22" i="17"/>
  <c r="AH22" i="17"/>
  <c r="AG22" i="17"/>
  <c r="AF22" i="17"/>
  <c r="AE22" i="17"/>
  <c r="AD22" i="17"/>
  <c r="AC22" i="17"/>
  <c r="AB22" i="17"/>
  <c r="AA22" i="17"/>
  <c r="Z22" i="17"/>
  <c r="Y22" i="17"/>
  <c r="X22" i="17"/>
  <c r="W22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AR21" i="17"/>
  <c r="AQ21" i="17"/>
  <c r="AP21" i="17"/>
  <c r="AO21" i="17"/>
  <c r="AN21" i="17"/>
  <c r="AM21" i="17"/>
  <c r="AL21" i="17"/>
  <c r="AK21" i="17"/>
  <c r="AJ21" i="17"/>
  <c r="AI21" i="17"/>
  <c r="AH21" i="17"/>
  <c r="AG21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AR20" i="17"/>
  <c r="AQ20" i="17"/>
  <c r="AP20" i="17"/>
  <c r="AO20" i="17"/>
  <c r="AN20" i="17"/>
  <c r="AM20" i="17"/>
  <c r="AL20" i="17"/>
  <c r="AK20" i="17"/>
  <c r="AJ20" i="17"/>
  <c r="AI20" i="17"/>
  <c r="AH20" i="17"/>
  <c r="AG20" i="17"/>
  <c r="AF20" i="17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AR19" i="17"/>
  <c r="AQ19" i="17"/>
  <c r="AP19" i="17"/>
  <c r="AO19" i="17"/>
  <c r="AN19" i="17"/>
  <c r="AM19" i="17"/>
  <c r="AL19" i="17"/>
  <c r="AK19" i="17"/>
  <c r="AJ19" i="17"/>
  <c r="AI19" i="17"/>
  <c r="AH19" i="17"/>
  <c r="AG19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AR18" i="17"/>
  <c r="AQ18" i="17"/>
  <c r="AP18" i="17"/>
  <c r="AO18" i="17"/>
  <c r="AN18" i="17"/>
  <c r="AM18" i="17"/>
  <c r="AL18" i="17"/>
  <c r="AK18" i="17"/>
  <c r="AJ18" i="17"/>
  <c r="AI18" i="17"/>
  <c r="AH18" i="17"/>
  <c r="AG18" i="17"/>
  <c r="AF18" i="17"/>
  <c r="AE18" i="17"/>
  <c r="AD18" i="17"/>
  <c r="AC18" i="17"/>
  <c r="AB18" i="17"/>
  <c r="AA18" i="17"/>
  <c r="Z18" i="17"/>
  <c r="Y18" i="17"/>
  <c r="X18" i="17"/>
  <c r="W18" i="17"/>
  <c r="V18" i="17"/>
  <c r="U18" i="17"/>
  <c r="T18" i="17"/>
  <c r="S18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AR17" i="17"/>
  <c r="AQ17" i="17"/>
  <c r="AP17" i="17"/>
  <c r="AO17" i="17"/>
  <c r="AN17" i="17"/>
  <c r="AM17" i="17"/>
  <c r="AL17" i="17"/>
  <c r="AK17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AR16" i="17"/>
  <c r="AQ16" i="17"/>
  <c r="AP16" i="17"/>
  <c r="AO16" i="17"/>
  <c r="AN16" i="17"/>
  <c r="AM16" i="17"/>
  <c r="AL16" i="17"/>
  <c r="AK16" i="17"/>
  <c r="AJ16" i="17"/>
  <c r="AI16" i="17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AR15" i="17"/>
  <c r="AQ15" i="17"/>
  <c r="AP15" i="17"/>
  <c r="AO15" i="17"/>
  <c r="AN15" i="17"/>
  <c r="AM15" i="17"/>
  <c r="AL15" i="17"/>
  <c r="AK15" i="17"/>
  <c r="AJ15" i="17"/>
  <c r="AI15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AR14" i="17"/>
  <c r="AQ14" i="17"/>
  <c r="AP14" i="17"/>
  <c r="AO14" i="17"/>
  <c r="AN14" i="17"/>
  <c r="AM14" i="17"/>
  <c r="AL14" i="17"/>
  <c r="AK14" i="17"/>
  <c r="AJ14" i="17"/>
  <c r="AI14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AR13" i="17"/>
  <c r="AQ13" i="17"/>
  <c r="AP13" i="17"/>
  <c r="AO13" i="17"/>
  <c r="AN13" i="17"/>
  <c r="AM13" i="17"/>
  <c r="AL13" i="17"/>
  <c r="AK13" i="17"/>
  <c r="AJ13" i="17"/>
  <c r="AI13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AR9" i="17"/>
  <c r="AQ9" i="17"/>
  <c r="AP9" i="17"/>
  <c r="AO9" i="17"/>
  <c r="AN9" i="17"/>
  <c r="AM9" i="17"/>
  <c r="AL9" i="17"/>
  <c r="AK9" i="17"/>
  <c r="AJ9" i="17"/>
  <c r="AI9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AR8" i="17"/>
  <c r="AQ8" i="17"/>
  <c r="AP8" i="17"/>
  <c r="AO8" i="17"/>
  <c r="AN8" i="17"/>
  <c r="AM8" i="17"/>
  <c r="AL8" i="17"/>
  <c r="AK8" i="17"/>
  <c r="AJ8" i="17"/>
  <c r="AI8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AR7" i="17"/>
  <c r="AQ7" i="17"/>
  <c r="AP7" i="17"/>
  <c r="AO7" i="17"/>
  <c r="AN7" i="17"/>
  <c r="AM7" i="17"/>
  <c r="AL7" i="17"/>
  <c r="AK7" i="17"/>
  <c r="AJ7" i="17"/>
  <c r="AI7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I31" i="9"/>
  <c r="H31" i="9"/>
  <c r="G31" i="9"/>
  <c r="F31" i="9"/>
  <c r="E31" i="9"/>
  <c r="F25" i="9"/>
  <c r="E25" i="9"/>
  <c r="F20" i="9"/>
  <c r="E20" i="9"/>
  <c r="F19" i="9"/>
  <c r="E19" i="9"/>
  <c r="F18" i="9"/>
  <c r="E18" i="9"/>
  <c r="F15" i="9"/>
  <c r="F24" i="9"/>
  <c r="E24" i="9"/>
  <c r="G58" i="17" l="1"/>
  <c r="I58" i="17"/>
  <c r="AB63" i="26"/>
  <c r="AB42" i="17"/>
  <c r="AD42" i="17"/>
  <c r="AD63" i="26"/>
  <c r="AM58" i="17"/>
  <c r="AO58" i="17"/>
  <c r="G63" i="16"/>
  <c r="G65" i="25"/>
  <c r="G63" i="15"/>
  <c r="AB44" i="26"/>
  <c r="AB39" i="17" s="1"/>
  <c r="AB23" i="17"/>
  <c r="M58" i="17"/>
  <c r="AQ58" i="17"/>
  <c r="F42" i="17"/>
  <c r="F63" i="26"/>
  <c r="O58" i="17"/>
  <c r="Q63" i="26"/>
  <c r="AJ63" i="26"/>
  <c r="AJ42" i="17"/>
  <c r="AL42" i="17"/>
  <c r="AL63" i="26"/>
  <c r="D44" i="25"/>
  <c r="D44" i="16" s="1"/>
  <c r="D28" i="16"/>
  <c r="AR44" i="26"/>
  <c r="AR39" i="17" s="1"/>
  <c r="AR23" i="17"/>
  <c r="Y23" i="17"/>
  <c r="Y44" i="26"/>
  <c r="Y39" i="17" s="1"/>
  <c r="I23" i="17"/>
  <c r="I44" i="26"/>
  <c r="I39" i="17" s="1"/>
  <c r="AQ44" i="26"/>
  <c r="AQ39" i="17" s="1"/>
  <c r="AQ23" i="17"/>
  <c r="AL44" i="26"/>
  <c r="AL39" i="17" s="1"/>
  <c r="AL23" i="17"/>
  <c r="AI44" i="26"/>
  <c r="AI39" i="17" s="1"/>
  <c r="AI23" i="17"/>
  <c r="AD44" i="26"/>
  <c r="AD39" i="17" s="1"/>
  <c r="AD23" i="17"/>
  <c r="AA44" i="26"/>
  <c r="AA39" i="17" s="1"/>
  <c r="AA23" i="17"/>
  <c r="V44" i="26"/>
  <c r="V39" i="17" s="1"/>
  <c r="V23" i="17"/>
  <c r="S44" i="26"/>
  <c r="S39" i="17" s="1"/>
  <c r="S23" i="17"/>
  <c r="N44" i="26"/>
  <c r="N39" i="17" s="1"/>
  <c r="N23" i="17"/>
  <c r="K44" i="26"/>
  <c r="K39" i="17" s="1"/>
  <c r="K23" i="17"/>
  <c r="F44" i="26"/>
  <c r="F39" i="17" s="1"/>
  <c r="F23" i="17"/>
  <c r="H42" i="17"/>
  <c r="H63" i="26"/>
  <c r="J63" i="26"/>
  <c r="J42" i="17"/>
  <c r="S58" i="17"/>
  <c r="U63" i="26"/>
  <c r="AN42" i="17"/>
  <c r="AN63" i="26"/>
  <c r="AP63" i="26"/>
  <c r="AP42" i="17"/>
  <c r="E65" i="25"/>
  <c r="T44" i="26"/>
  <c r="T39" i="17" s="1"/>
  <c r="T23" i="17"/>
  <c r="L63" i="26"/>
  <c r="L42" i="17"/>
  <c r="N42" i="17"/>
  <c r="N63" i="26"/>
  <c r="W58" i="17"/>
  <c r="W65" i="26"/>
  <c r="Y63" i="26"/>
  <c r="AR63" i="26"/>
  <c r="AR42" i="17"/>
  <c r="AO23" i="17"/>
  <c r="AO44" i="26"/>
  <c r="AO39" i="17" s="1"/>
  <c r="L44" i="26"/>
  <c r="L39" i="17" s="1"/>
  <c r="L23" i="17"/>
  <c r="AF42" i="17"/>
  <c r="AF63" i="26"/>
  <c r="AN23" i="17"/>
  <c r="AN44" i="26"/>
  <c r="AN39" i="17" s="1"/>
  <c r="AK44" i="26"/>
  <c r="AK39" i="17" s="1"/>
  <c r="AK23" i="17"/>
  <c r="AF23" i="17"/>
  <c r="AF44" i="26"/>
  <c r="AF39" i="17" s="1"/>
  <c r="AC44" i="26"/>
  <c r="AC39" i="17" s="1"/>
  <c r="AC23" i="17"/>
  <c r="X23" i="17"/>
  <c r="X44" i="26"/>
  <c r="X39" i="17" s="1"/>
  <c r="U44" i="26"/>
  <c r="U39" i="17" s="1"/>
  <c r="U23" i="17"/>
  <c r="P23" i="17"/>
  <c r="P44" i="26"/>
  <c r="P39" i="17" s="1"/>
  <c r="M44" i="26"/>
  <c r="M39" i="17" s="1"/>
  <c r="M23" i="17"/>
  <c r="H23" i="17"/>
  <c r="H44" i="26"/>
  <c r="H39" i="17" s="1"/>
  <c r="E44" i="26"/>
  <c r="E39" i="17" s="1"/>
  <c r="E23" i="17"/>
  <c r="P42" i="17"/>
  <c r="P63" i="26"/>
  <c r="R63" i="26"/>
  <c r="R42" i="17"/>
  <c r="AA58" i="17"/>
  <c r="AC63" i="26"/>
  <c r="AJ44" i="26"/>
  <c r="AJ39" i="17" s="1"/>
  <c r="AJ23" i="17"/>
  <c r="Q23" i="17"/>
  <c r="Q44" i="26"/>
  <c r="Q39" i="17" s="1"/>
  <c r="K58" i="17"/>
  <c r="T63" i="26"/>
  <c r="T42" i="17"/>
  <c r="V42" i="17"/>
  <c r="V63" i="26"/>
  <c r="AE58" i="17"/>
  <c r="AE65" i="26"/>
  <c r="AG63" i="26"/>
  <c r="AG23" i="17"/>
  <c r="AG44" i="26"/>
  <c r="AG39" i="17" s="1"/>
  <c r="D63" i="26"/>
  <c r="D42" i="17"/>
  <c r="AH63" i="26"/>
  <c r="AH42" i="17"/>
  <c r="AP44" i="26"/>
  <c r="AP39" i="17" s="1"/>
  <c r="AP23" i="17"/>
  <c r="AM23" i="17"/>
  <c r="AM44" i="26"/>
  <c r="AM39" i="17" s="1"/>
  <c r="AH44" i="26"/>
  <c r="AH39" i="17" s="1"/>
  <c r="AH23" i="17"/>
  <c r="AE23" i="17"/>
  <c r="AE44" i="26"/>
  <c r="AE39" i="17" s="1"/>
  <c r="Z44" i="26"/>
  <c r="Z39" i="17" s="1"/>
  <c r="Z23" i="17"/>
  <c r="W23" i="17"/>
  <c r="W44" i="26"/>
  <c r="W39" i="17" s="1"/>
  <c r="R44" i="26"/>
  <c r="R39" i="17" s="1"/>
  <c r="R23" i="17"/>
  <c r="O23" i="17"/>
  <c r="O44" i="26"/>
  <c r="O39" i="17" s="1"/>
  <c r="J44" i="26"/>
  <c r="J39" i="17" s="1"/>
  <c r="J23" i="17"/>
  <c r="G23" i="17"/>
  <c r="G44" i="26"/>
  <c r="G39" i="17" s="1"/>
  <c r="E65" i="26"/>
  <c r="E58" i="17"/>
  <c r="X42" i="17"/>
  <c r="X63" i="26"/>
  <c r="Z63" i="26"/>
  <c r="Z42" i="17"/>
  <c r="AI58" i="17"/>
  <c r="AI65" i="26"/>
  <c r="AK63" i="26"/>
  <c r="K43" i="16"/>
  <c r="M43" i="25"/>
  <c r="M43" i="16" s="1"/>
  <c r="K59" i="16"/>
  <c r="M59" i="25"/>
  <c r="M59" i="16" s="1"/>
  <c r="J28" i="24"/>
  <c r="J28" i="15" s="1"/>
  <c r="J29" i="15"/>
  <c r="I47" i="24"/>
  <c r="I47" i="15" s="1"/>
  <c r="I48" i="15"/>
  <c r="L44" i="24"/>
  <c r="L44" i="15" s="1"/>
  <c r="L41" i="15"/>
  <c r="D28" i="14"/>
  <c r="D44" i="23"/>
  <c r="D44" i="14" s="1"/>
  <c r="I47" i="25"/>
  <c r="I47" i="16" s="1"/>
  <c r="I48" i="16"/>
  <c r="G47" i="15"/>
  <c r="L32" i="15"/>
  <c r="M32" i="25"/>
  <c r="M32" i="16" s="1"/>
  <c r="D47" i="24"/>
  <c r="D47" i="15" s="1"/>
  <c r="D51" i="15"/>
  <c r="I63" i="24"/>
  <c r="L48" i="15"/>
  <c r="L47" i="24"/>
  <c r="L47" i="15" s="1"/>
  <c r="L61" i="15"/>
  <c r="L60" i="24"/>
  <c r="J60" i="14"/>
  <c r="J63" i="23"/>
  <c r="E62" i="10"/>
  <c r="E55" i="19"/>
  <c r="H28" i="16"/>
  <c r="D51" i="16"/>
  <c r="D47" i="25"/>
  <c r="D47" i="16" s="1"/>
  <c r="I63" i="25"/>
  <c r="I60" i="16"/>
  <c r="K47" i="25"/>
  <c r="K47" i="16" s="1"/>
  <c r="L44" i="25"/>
  <c r="L28" i="24"/>
  <c r="L28" i="15" s="1"/>
  <c r="L34" i="15"/>
  <c r="M34" i="25"/>
  <c r="M34" i="16" s="1"/>
  <c r="M62" i="25"/>
  <c r="M62" i="16" s="1"/>
  <c r="L62" i="15"/>
  <c r="F28" i="23"/>
  <c r="H51" i="15"/>
  <c r="H47" i="24"/>
  <c r="H47" i="15" s="1"/>
  <c r="I47" i="23"/>
  <c r="I47" i="14" s="1"/>
  <c r="I51" i="14"/>
  <c r="G55" i="12"/>
  <c r="G71" i="21"/>
  <c r="G71" i="12" s="1"/>
  <c r="I55" i="21"/>
  <c r="I56" i="12"/>
  <c r="H47" i="25"/>
  <c r="H47" i="16" s="1"/>
  <c r="F28" i="24"/>
  <c r="F29" i="15"/>
  <c r="H63" i="14"/>
  <c r="D63" i="23"/>
  <c r="D47" i="14"/>
  <c r="D13" i="22"/>
  <c r="D17" i="13"/>
  <c r="Q65" i="13"/>
  <c r="Q55" i="22"/>
  <c r="I29" i="16"/>
  <c r="I28" i="25"/>
  <c r="I28" i="16" s="1"/>
  <c r="K28" i="15"/>
  <c r="K44" i="24"/>
  <c r="K44" i="15" s="1"/>
  <c r="H63" i="24"/>
  <c r="J63" i="24"/>
  <c r="I63" i="23"/>
  <c r="M54" i="14"/>
  <c r="M57" i="23"/>
  <c r="M57" i="14" s="1"/>
  <c r="M58" i="14"/>
  <c r="E41" i="16"/>
  <c r="E44" i="25"/>
  <c r="E44" i="16" s="1"/>
  <c r="H63" i="25"/>
  <c r="L60" i="16"/>
  <c r="M60" i="25"/>
  <c r="M60" i="16" s="1"/>
  <c r="H28" i="24"/>
  <c r="H29" i="15"/>
  <c r="K63" i="15"/>
  <c r="K65" i="24"/>
  <c r="F63" i="23"/>
  <c r="F47" i="14"/>
  <c r="AH42" i="13"/>
  <c r="AH32" i="22"/>
  <c r="R42" i="13"/>
  <c r="R32" i="22"/>
  <c r="H51" i="16"/>
  <c r="E60" i="16"/>
  <c r="J28" i="16"/>
  <c r="J44" i="25"/>
  <c r="J44" i="16" s="1"/>
  <c r="K29" i="25"/>
  <c r="K30" i="16"/>
  <c r="M30" i="25"/>
  <c r="M30" i="16" s="1"/>
  <c r="M42" i="25"/>
  <c r="M42" i="16" s="1"/>
  <c r="K41" i="25"/>
  <c r="K57" i="25"/>
  <c r="E48" i="15"/>
  <c r="J44" i="24"/>
  <c r="J44" i="15" s="1"/>
  <c r="E60" i="15"/>
  <c r="E63" i="24"/>
  <c r="H44" i="23"/>
  <c r="H44" i="14" s="1"/>
  <c r="AR23" i="13"/>
  <c r="AR13" i="22"/>
  <c r="AB23" i="13"/>
  <c r="AB13" i="22"/>
  <c r="L23" i="13"/>
  <c r="L13" i="22"/>
  <c r="H28" i="23"/>
  <c r="H28" i="14" s="1"/>
  <c r="G63" i="23"/>
  <c r="L47" i="23"/>
  <c r="L47" i="14" s="1"/>
  <c r="AD13" i="13"/>
  <c r="S26" i="13"/>
  <c r="K26" i="13"/>
  <c r="AP23" i="13"/>
  <c r="AP13" i="22"/>
  <c r="Z23" i="13"/>
  <c r="Z13" i="22"/>
  <c r="J23" i="13"/>
  <c r="J13" i="22"/>
  <c r="AF32" i="13"/>
  <c r="AF48" i="22"/>
  <c r="AF48" i="13" s="1"/>
  <c r="P32" i="13"/>
  <c r="P48" i="22"/>
  <c r="P48" i="13" s="1"/>
  <c r="L44" i="23"/>
  <c r="L44" i="14" s="1"/>
  <c r="AJ42" i="13"/>
  <c r="AJ32" i="22"/>
  <c r="T42" i="13"/>
  <c r="T32" i="22"/>
  <c r="S65" i="13"/>
  <c r="S55" i="22"/>
  <c r="S55" i="13" s="1"/>
  <c r="AP55" i="22"/>
  <c r="AP55" i="13" s="1"/>
  <c r="AP65" i="13"/>
  <c r="AH55" i="22"/>
  <c r="AH55" i="13" s="1"/>
  <c r="AH65" i="13"/>
  <c r="J55" i="10"/>
  <c r="J71" i="19"/>
  <c r="J71" i="10" s="1"/>
  <c r="J63" i="25"/>
  <c r="L47" i="25"/>
  <c r="I28" i="24"/>
  <c r="I28" i="15" s="1"/>
  <c r="G28" i="24"/>
  <c r="F63" i="24"/>
  <c r="E47" i="23"/>
  <c r="AQ26" i="13"/>
  <c r="D71" i="22"/>
  <c r="D71" i="13" s="1"/>
  <c r="AF23" i="13"/>
  <c r="AF13" i="22"/>
  <c r="P23" i="13"/>
  <c r="P13" i="22"/>
  <c r="AL42" i="13"/>
  <c r="AL32" i="22"/>
  <c r="V42" i="13"/>
  <c r="V32" i="22"/>
  <c r="F42" i="13"/>
  <c r="F32" i="22"/>
  <c r="U65" i="13"/>
  <c r="U55" i="22"/>
  <c r="E65" i="13"/>
  <c r="E55" i="22"/>
  <c r="I26" i="12"/>
  <c r="I29" i="21"/>
  <c r="I29" i="12" s="1"/>
  <c r="G29" i="21"/>
  <c r="G29" i="12" s="1"/>
  <c r="G13" i="12"/>
  <c r="K32" i="21"/>
  <c r="K42" i="12"/>
  <c r="I45" i="10"/>
  <c r="I48" i="19"/>
  <c r="I48" i="10" s="1"/>
  <c r="F47" i="25"/>
  <c r="F47" i="16" s="1"/>
  <c r="L43" i="15"/>
  <c r="E28" i="23"/>
  <c r="N23" i="13"/>
  <c r="AH23" i="13"/>
  <c r="AH13" i="22"/>
  <c r="R23" i="13"/>
  <c r="R13" i="22"/>
  <c r="AN32" i="13"/>
  <c r="AN48" i="22"/>
  <c r="AN48" i="13" s="1"/>
  <c r="X32" i="13"/>
  <c r="X48" i="22"/>
  <c r="X48" i="13" s="1"/>
  <c r="H32" i="13"/>
  <c r="H48" i="22"/>
  <c r="H48" i="13" s="1"/>
  <c r="F13" i="11"/>
  <c r="F29" i="20"/>
  <c r="F29" i="11" s="1"/>
  <c r="F55" i="20"/>
  <c r="F55" i="11" s="1"/>
  <c r="F59" i="11"/>
  <c r="K68" i="11"/>
  <c r="K71" i="20"/>
  <c r="K71" i="11" s="1"/>
  <c r="M74" i="21"/>
  <c r="M74" i="12" s="1"/>
  <c r="M74" i="10"/>
  <c r="I14" i="10"/>
  <c r="I13" i="19"/>
  <c r="M61" i="25"/>
  <c r="M61" i="16" s="1"/>
  <c r="K38" i="25"/>
  <c r="F48" i="14"/>
  <c r="G28" i="23"/>
  <c r="G28" i="14" s="1"/>
  <c r="M38" i="23"/>
  <c r="AJ23" i="13"/>
  <c r="AJ13" i="22"/>
  <c r="T23" i="13"/>
  <c r="T13" i="22"/>
  <c r="AQ48" i="22"/>
  <c r="AQ48" i="13" s="1"/>
  <c r="AP42" i="13"/>
  <c r="AP32" i="22"/>
  <c r="Z42" i="13"/>
  <c r="Z32" i="22"/>
  <c r="J42" i="13"/>
  <c r="J32" i="22"/>
  <c r="Y65" i="13"/>
  <c r="Y55" i="22"/>
  <c r="I65" i="13"/>
  <c r="I55" i="22"/>
  <c r="K63" i="23"/>
  <c r="AR42" i="13"/>
  <c r="AR32" i="22"/>
  <c r="AB42" i="13"/>
  <c r="AB32" i="22"/>
  <c r="L42" i="13"/>
  <c r="L32" i="22"/>
  <c r="W68" i="13"/>
  <c r="W71" i="22"/>
  <c r="W71" i="13" s="1"/>
  <c r="O68" i="13"/>
  <c r="O71" i="22"/>
  <c r="O71" i="13" s="1"/>
  <c r="G68" i="13"/>
  <c r="G71" i="22"/>
  <c r="G71" i="13" s="1"/>
  <c r="K65" i="13"/>
  <c r="K55" i="22"/>
  <c r="K55" i="13" s="1"/>
  <c r="D60" i="16"/>
  <c r="D60" i="15"/>
  <c r="L41" i="14"/>
  <c r="M36" i="14"/>
  <c r="K28" i="23"/>
  <c r="D48" i="22"/>
  <c r="D48" i="13" s="1"/>
  <c r="AN23" i="13"/>
  <c r="AN13" i="22"/>
  <c r="X23" i="13"/>
  <c r="X13" i="22"/>
  <c r="H23" i="13"/>
  <c r="H13" i="22"/>
  <c r="AD42" i="13"/>
  <c r="AD32" i="22"/>
  <c r="N42" i="13"/>
  <c r="N32" i="22"/>
  <c r="M65" i="13"/>
  <c r="M55" i="22"/>
  <c r="J13" i="21"/>
  <c r="J14" i="12"/>
  <c r="M28" i="12"/>
  <c r="M26" i="21"/>
  <c r="E55" i="21"/>
  <c r="E56" i="12"/>
  <c r="M23" i="21"/>
  <c r="M23" i="12" s="1"/>
  <c r="M25" i="12"/>
  <c r="L55" i="12"/>
  <c r="L71" i="21"/>
  <c r="L71" i="12" s="1"/>
  <c r="I23" i="11"/>
  <c r="I13" i="20"/>
  <c r="K32" i="20"/>
  <c r="K32" i="11" s="1"/>
  <c r="K36" i="11"/>
  <c r="E13" i="19"/>
  <c r="E14" i="10"/>
  <c r="G68" i="10"/>
  <c r="G71" i="19"/>
  <c r="G71" i="10" s="1"/>
  <c r="AK68" i="13"/>
  <c r="X71" i="22"/>
  <c r="X71" i="13" s="1"/>
  <c r="P71" i="22"/>
  <c r="P71" i="13" s="1"/>
  <c r="H71" i="22"/>
  <c r="H71" i="13" s="1"/>
  <c r="AL55" i="22"/>
  <c r="AL55" i="13" s="1"/>
  <c r="AD55" i="22"/>
  <c r="AD55" i="13" s="1"/>
  <c r="M20" i="21"/>
  <c r="M20" i="12" s="1"/>
  <c r="D65" i="12"/>
  <c r="D55" i="21"/>
  <c r="D55" i="12" s="1"/>
  <c r="K55" i="21"/>
  <c r="K56" i="12"/>
  <c r="L13" i="21"/>
  <c r="L14" i="12"/>
  <c r="K13" i="20"/>
  <c r="K23" i="11"/>
  <c r="K48" i="20"/>
  <c r="K48" i="11" s="1"/>
  <c r="D71" i="20"/>
  <c r="D71" i="11" s="1"/>
  <c r="D23" i="10"/>
  <c r="M23" i="19"/>
  <c r="M23" i="10" s="1"/>
  <c r="D13" i="19"/>
  <c r="M37" i="10"/>
  <c r="M37" i="21"/>
  <c r="E48" i="19"/>
  <c r="E48" i="10" s="1"/>
  <c r="E45" i="10"/>
  <c r="L55" i="19"/>
  <c r="F55" i="10"/>
  <c r="F71" i="19"/>
  <c r="F71" i="10" s="1"/>
  <c r="AH71" i="22"/>
  <c r="AH71" i="13" s="1"/>
  <c r="H65" i="12"/>
  <c r="H55" i="21"/>
  <c r="H55" i="12" s="1"/>
  <c r="H45" i="11"/>
  <c r="H13" i="11"/>
  <c r="H29" i="20"/>
  <c r="H29" i="11" s="1"/>
  <c r="D45" i="11"/>
  <c r="D48" i="20"/>
  <c r="D48" i="11" s="1"/>
  <c r="J55" i="20"/>
  <c r="J55" i="11" s="1"/>
  <c r="J59" i="11"/>
  <c r="H23" i="10"/>
  <c r="H13" i="19"/>
  <c r="L32" i="10"/>
  <c r="L48" i="19"/>
  <c r="L48" i="10" s="1"/>
  <c r="H55" i="19"/>
  <c r="H55" i="10" s="1"/>
  <c r="M59" i="19"/>
  <c r="M59" i="10" s="1"/>
  <c r="D59" i="10"/>
  <c r="D13" i="12"/>
  <c r="D29" i="21"/>
  <c r="D29" i="12" s="1"/>
  <c r="F13" i="21"/>
  <c r="F14" i="12"/>
  <c r="M34" i="12"/>
  <c r="M33" i="21"/>
  <c r="M33" i="12" s="1"/>
  <c r="M68" i="12"/>
  <c r="M60" i="21"/>
  <c r="K59" i="21"/>
  <c r="K59" i="12" s="1"/>
  <c r="K60" i="12"/>
  <c r="M44" i="21"/>
  <c r="K44" i="12"/>
  <c r="K26" i="12"/>
  <c r="M16" i="21"/>
  <c r="M16" i="12" s="1"/>
  <c r="K14" i="21"/>
  <c r="D13" i="20"/>
  <c r="D13" i="11" s="1"/>
  <c r="D17" i="11"/>
  <c r="E23" i="11"/>
  <c r="E13" i="20"/>
  <c r="F48" i="20"/>
  <c r="F48" i="11" s="1"/>
  <c r="H71" i="20"/>
  <c r="H71" i="11" s="1"/>
  <c r="L23" i="10"/>
  <c r="L13" i="19"/>
  <c r="J32" i="19"/>
  <c r="H48" i="19"/>
  <c r="H48" i="10" s="1"/>
  <c r="H32" i="10"/>
  <c r="F36" i="10"/>
  <c r="M36" i="19"/>
  <c r="M36" i="10" s="1"/>
  <c r="D32" i="10"/>
  <c r="D48" i="19"/>
  <c r="I55" i="10"/>
  <c r="I71" i="19"/>
  <c r="I71" i="10" s="1"/>
  <c r="H71" i="19"/>
  <c r="H71" i="10" s="1"/>
  <c r="D55" i="19"/>
  <c r="D55" i="10" s="1"/>
  <c r="H48" i="21"/>
  <c r="H48" i="12" s="1"/>
  <c r="M45" i="12"/>
  <c r="J29" i="20"/>
  <c r="J29" i="11" s="1"/>
  <c r="J13" i="11"/>
  <c r="I55" i="11"/>
  <c r="I71" i="20"/>
  <c r="I71" i="11" s="1"/>
  <c r="L20" i="11"/>
  <c r="L23" i="20"/>
  <c r="L23" i="11" s="1"/>
  <c r="L25" i="11"/>
  <c r="M41" i="21"/>
  <c r="M41" i="12" s="1"/>
  <c r="L39" i="20"/>
  <c r="L61" i="11"/>
  <c r="L59" i="20"/>
  <c r="M61" i="21"/>
  <c r="M61" i="12" s="1"/>
  <c r="K32" i="10"/>
  <c r="K48" i="19"/>
  <c r="K48" i="10" s="1"/>
  <c r="F32" i="19"/>
  <c r="D71" i="19"/>
  <c r="M75" i="21"/>
  <c r="M75" i="12" s="1"/>
  <c r="K75" i="12"/>
  <c r="H13" i="21"/>
  <c r="H14" i="12"/>
  <c r="E32" i="21"/>
  <c r="E32" i="12" s="1"/>
  <c r="G48" i="21"/>
  <c r="G48" i="12" s="1"/>
  <c r="G32" i="12"/>
  <c r="J45" i="12"/>
  <c r="J48" i="21"/>
  <c r="J48" i="12" s="1"/>
  <c r="J71" i="21"/>
  <c r="J71" i="12" s="1"/>
  <c r="L29" i="21"/>
  <c r="L29" i="12" s="1"/>
  <c r="G68" i="11"/>
  <c r="D29" i="20"/>
  <c r="D29" i="11" s="1"/>
  <c r="G23" i="11"/>
  <c r="G13" i="20"/>
  <c r="G13" i="11" s="1"/>
  <c r="G32" i="20"/>
  <c r="G32" i="11" s="1"/>
  <c r="G36" i="11"/>
  <c r="J48" i="20"/>
  <c r="J48" i="11" s="1"/>
  <c r="L45" i="11"/>
  <c r="D30" i="10"/>
  <c r="F30" i="10" s="1"/>
  <c r="M14" i="19"/>
  <c r="M15" i="10"/>
  <c r="M15" i="21"/>
  <c r="G26" i="10"/>
  <c r="G29" i="19"/>
  <c r="G29" i="10" s="1"/>
  <c r="G32" i="19"/>
  <c r="AL71" i="22"/>
  <c r="AL71" i="13" s="1"/>
  <c r="AD71" i="22"/>
  <c r="AD71" i="13" s="1"/>
  <c r="E48" i="21"/>
  <c r="E48" i="12" s="1"/>
  <c r="K48" i="21"/>
  <c r="K48" i="12" s="1"/>
  <c r="M56" i="21"/>
  <c r="M56" i="12" s="1"/>
  <c r="M40" i="12"/>
  <c r="G26" i="11"/>
  <c r="E48" i="20"/>
  <c r="E48" i="11" s="1"/>
  <c r="E71" i="20"/>
  <c r="E71" i="11" s="1"/>
  <c r="K29" i="19"/>
  <c r="K29" i="10" s="1"/>
  <c r="M32" i="19"/>
  <c r="M32" i="10" s="1"/>
  <c r="M56" i="10"/>
  <c r="M54" i="10" s="1"/>
  <c r="M55" i="19"/>
  <c r="M55" i="10" s="1"/>
  <c r="K71" i="19"/>
  <c r="K71" i="10" s="1"/>
  <c r="M66" i="21"/>
  <c r="L71" i="19" l="1"/>
  <c r="L71" i="10" s="1"/>
  <c r="L55" i="10"/>
  <c r="F48" i="22"/>
  <c r="F48" i="13" s="1"/>
  <c r="F32" i="13"/>
  <c r="M14" i="21"/>
  <c r="M14" i="12" s="1"/>
  <c r="M15" i="12"/>
  <c r="L39" i="11"/>
  <c r="L32" i="20"/>
  <c r="M42" i="21"/>
  <c r="M42" i="12" s="1"/>
  <c r="M44" i="12"/>
  <c r="K55" i="12"/>
  <c r="K71" i="21"/>
  <c r="K71" i="12" s="1"/>
  <c r="G48" i="20"/>
  <c r="G48" i="11" s="1"/>
  <c r="N48" i="22"/>
  <c r="N48" i="13" s="1"/>
  <c r="N32" i="13"/>
  <c r="AN13" i="13"/>
  <c r="AN29" i="22"/>
  <c r="AN29" i="13" s="1"/>
  <c r="L32" i="13"/>
  <c r="L48" i="22"/>
  <c r="L48" i="13" s="1"/>
  <c r="I55" i="13"/>
  <c r="I71" i="22"/>
  <c r="I71" i="13" s="1"/>
  <c r="AP48" i="22"/>
  <c r="AP48" i="13" s="1"/>
  <c r="AP32" i="13"/>
  <c r="M32" i="21"/>
  <c r="K32" i="12"/>
  <c r="R48" i="22"/>
  <c r="R48" i="13" s="1"/>
  <c r="R32" i="13"/>
  <c r="I71" i="21"/>
  <c r="I71" i="12" s="1"/>
  <c r="I55" i="12"/>
  <c r="L63" i="23"/>
  <c r="I44" i="24"/>
  <c r="I44" i="15" s="1"/>
  <c r="AG58" i="17"/>
  <c r="AG65" i="26"/>
  <c r="AF65" i="26"/>
  <c r="AF58" i="17"/>
  <c r="Y58" i="17"/>
  <c r="Y65" i="26"/>
  <c r="F58" i="17"/>
  <c r="F65" i="26"/>
  <c r="AD58" i="17"/>
  <c r="AD65" i="26"/>
  <c r="D71" i="10"/>
  <c r="F29" i="21"/>
  <c r="F29" i="12" s="1"/>
  <c r="F13" i="12"/>
  <c r="I29" i="20"/>
  <c r="I29" i="11" s="1"/>
  <c r="I13" i="11"/>
  <c r="AE67" i="26"/>
  <c r="AE62" i="17" s="1"/>
  <c r="AE60" i="17"/>
  <c r="M13" i="19"/>
  <c r="M13" i="10" s="1"/>
  <c r="M14" i="10"/>
  <c r="M30" i="10" s="1"/>
  <c r="F48" i="19"/>
  <c r="F48" i="10" s="1"/>
  <c r="F32" i="10"/>
  <c r="L29" i="19"/>
  <c r="L29" i="10" s="1"/>
  <c r="L13" i="10"/>
  <c r="M26" i="12"/>
  <c r="AD48" i="22"/>
  <c r="AD48" i="13" s="1"/>
  <c r="AD32" i="13"/>
  <c r="AB32" i="13"/>
  <c r="AB48" i="22"/>
  <c r="AB48" i="13" s="1"/>
  <c r="Y55" i="13"/>
  <c r="Y71" i="22"/>
  <c r="Y71" i="13" s="1"/>
  <c r="M38" i="25"/>
  <c r="M38" i="16" s="1"/>
  <c r="K38" i="16"/>
  <c r="J65" i="25"/>
  <c r="J63" i="16"/>
  <c r="G29" i="20"/>
  <c r="G29" i="11" s="1"/>
  <c r="E63" i="15"/>
  <c r="E65" i="24"/>
  <c r="AH48" i="22"/>
  <c r="AH48" i="13" s="1"/>
  <c r="AH32" i="13"/>
  <c r="M47" i="23"/>
  <c r="Q55" i="13"/>
  <c r="Q71" i="22"/>
  <c r="Q71" i="13" s="1"/>
  <c r="I63" i="16"/>
  <c r="X65" i="26"/>
  <c r="X58" i="17"/>
  <c r="P65" i="26"/>
  <c r="P58" i="17"/>
  <c r="J65" i="26"/>
  <c r="J58" i="17"/>
  <c r="AQ65" i="26"/>
  <c r="G69" i="25"/>
  <c r="G69" i="16" s="1"/>
  <c r="G65" i="16"/>
  <c r="L47" i="16"/>
  <c r="L63" i="25"/>
  <c r="M59" i="21"/>
  <c r="M59" i="12" s="1"/>
  <c r="M60" i="12"/>
  <c r="K28" i="14"/>
  <c r="K44" i="23"/>
  <c r="K44" i="14" s="1"/>
  <c r="T13" i="13"/>
  <c r="T29" i="22"/>
  <c r="T29" i="13" s="1"/>
  <c r="V48" i="22"/>
  <c r="V48" i="13" s="1"/>
  <c r="V32" i="13"/>
  <c r="K71" i="22"/>
  <c r="K71" i="13" s="1"/>
  <c r="AP13" i="13"/>
  <c r="AP29" i="22"/>
  <c r="AP29" i="13" s="1"/>
  <c r="L13" i="13"/>
  <c r="L29" i="22"/>
  <c r="L29" i="13" s="1"/>
  <c r="K29" i="16"/>
  <c r="K28" i="25"/>
  <c r="K28" i="16" s="1"/>
  <c r="M29" i="25"/>
  <c r="M29" i="16" s="1"/>
  <c r="I65" i="23"/>
  <c r="I63" i="14"/>
  <c r="F44" i="24"/>
  <c r="F44" i="15" s="1"/>
  <c r="F28" i="15"/>
  <c r="L63" i="24"/>
  <c r="L60" i="15"/>
  <c r="AH65" i="26"/>
  <c r="AH58" i="17"/>
  <c r="V58" i="17"/>
  <c r="V65" i="26"/>
  <c r="N58" i="17"/>
  <c r="N65" i="26"/>
  <c r="AP65" i="26"/>
  <c r="AP58" i="17"/>
  <c r="H58" i="17"/>
  <c r="H65" i="26"/>
  <c r="AB65" i="26"/>
  <c r="AB58" i="17"/>
  <c r="E28" i="14"/>
  <c r="E44" i="23"/>
  <c r="E44" i="14" s="1"/>
  <c r="Z13" i="13"/>
  <c r="Z29" i="22"/>
  <c r="Z29" i="13" s="1"/>
  <c r="H65" i="23"/>
  <c r="M36" i="21"/>
  <c r="M36" i="12" s="1"/>
  <c r="M37" i="12"/>
  <c r="K29" i="20"/>
  <c r="K29" i="11" s="1"/>
  <c r="K13" i="11"/>
  <c r="H13" i="13"/>
  <c r="H29" i="22"/>
  <c r="H29" i="13" s="1"/>
  <c r="AR32" i="13"/>
  <c r="AR48" i="22"/>
  <c r="AR48" i="13" s="1"/>
  <c r="J48" i="22"/>
  <c r="J48" i="13" s="1"/>
  <c r="J32" i="13"/>
  <c r="I29" i="19"/>
  <c r="I29" i="10" s="1"/>
  <c r="I13" i="10"/>
  <c r="R13" i="13"/>
  <c r="R29" i="22"/>
  <c r="R29" i="13" s="1"/>
  <c r="S71" i="22"/>
  <c r="S71" i="13" s="1"/>
  <c r="H65" i="25"/>
  <c r="H63" i="16"/>
  <c r="J63" i="15"/>
  <c r="J65" i="24"/>
  <c r="AN65" i="26"/>
  <c r="AN58" i="17"/>
  <c r="AJ65" i="26"/>
  <c r="AJ58" i="17"/>
  <c r="AO65" i="26"/>
  <c r="I65" i="26"/>
  <c r="G63" i="14"/>
  <c r="H28" i="15"/>
  <c r="H44" i="24"/>
  <c r="H44" i="15" s="1"/>
  <c r="F28" i="14"/>
  <c r="F44" i="23"/>
  <c r="F44" i="14" s="1"/>
  <c r="J63" i="14"/>
  <c r="J65" i="23"/>
  <c r="Z65" i="26"/>
  <c r="Z58" i="17"/>
  <c r="W67" i="26"/>
  <c r="W62" i="17" s="1"/>
  <c r="W60" i="17"/>
  <c r="D48" i="10"/>
  <c r="K14" i="12"/>
  <c r="K13" i="21"/>
  <c r="M65" i="21"/>
  <c r="M65" i="12" s="1"/>
  <c r="M66" i="12"/>
  <c r="G48" i="19"/>
  <c r="G48" i="10" s="1"/>
  <c r="G32" i="10"/>
  <c r="L13" i="20"/>
  <c r="F71" i="20"/>
  <c r="F71" i="11" s="1"/>
  <c r="E29" i="19"/>
  <c r="E29" i="10" s="1"/>
  <c r="E13" i="10"/>
  <c r="J13" i="12"/>
  <c r="J29" i="21"/>
  <c r="J29" i="12" s="1"/>
  <c r="AJ13" i="13"/>
  <c r="AJ29" i="22"/>
  <c r="AJ29" i="13" s="1"/>
  <c r="E71" i="22"/>
  <c r="E71" i="13" s="1"/>
  <c r="E55" i="13"/>
  <c r="AL48" i="22"/>
  <c r="AL48" i="13" s="1"/>
  <c r="AL32" i="13"/>
  <c r="E47" i="14"/>
  <c r="E63" i="23"/>
  <c r="T32" i="13"/>
  <c r="T48" i="22"/>
  <c r="T48" i="13" s="1"/>
  <c r="AB13" i="13"/>
  <c r="AB29" i="22"/>
  <c r="AB29" i="13" s="1"/>
  <c r="F63" i="14"/>
  <c r="H63" i="15"/>
  <c r="D29" i="22"/>
  <c r="D29" i="13" s="1"/>
  <c r="D13" i="13"/>
  <c r="F63" i="25"/>
  <c r="I44" i="25"/>
  <c r="I44" i="16" s="1"/>
  <c r="K63" i="25"/>
  <c r="AK65" i="26"/>
  <c r="AK58" i="17"/>
  <c r="E60" i="17"/>
  <c r="D65" i="26"/>
  <c r="D58" i="17"/>
  <c r="AC65" i="26"/>
  <c r="AC58" i="17"/>
  <c r="Q58" i="17"/>
  <c r="Q65" i="26"/>
  <c r="M65" i="26"/>
  <c r="J48" i="19"/>
  <c r="J48" i="10" s="1"/>
  <c r="J32" i="10"/>
  <c r="E71" i="21"/>
  <c r="E71" i="12" s="1"/>
  <c r="E55" i="12"/>
  <c r="AF13" i="13"/>
  <c r="AF29" i="22"/>
  <c r="AF29" i="13" s="1"/>
  <c r="H29" i="21"/>
  <c r="H29" i="12" s="1"/>
  <c r="H13" i="12"/>
  <c r="L59" i="11"/>
  <c r="L55" i="20"/>
  <c r="J71" i="20"/>
  <c r="J71" i="11" s="1"/>
  <c r="AP71" i="22"/>
  <c r="AP71" i="13" s="1"/>
  <c r="D29" i="19"/>
  <c r="D13" i="10"/>
  <c r="L13" i="12"/>
  <c r="M71" i="22"/>
  <c r="M71" i="13" s="1"/>
  <c r="M55" i="13"/>
  <c r="X13" i="13"/>
  <c r="X29" i="22"/>
  <c r="X29" i="13" s="1"/>
  <c r="K63" i="14"/>
  <c r="K65" i="23"/>
  <c r="Z48" i="22"/>
  <c r="Z48" i="13" s="1"/>
  <c r="Z32" i="13"/>
  <c r="AH13" i="13"/>
  <c r="AH29" i="22"/>
  <c r="AH29" i="13" s="1"/>
  <c r="F63" i="15"/>
  <c r="F65" i="24"/>
  <c r="M57" i="25"/>
  <c r="M57" i="16" s="1"/>
  <c r="K57" i="16"/>
  <c r="K65" i="15"/>
  <c r="K67" i="24"/>
  <c r="K67" i="15" s="1"/>
  <c r="D63" i="25"/>
  <c r="AI67" i="26"/>
  <c r="AI62" i="17" s="1"/>
  <c r="AI60" i="17"/>
  <c r="T65" i="26"/>
  <c r="T58" i="17"/>
  <c r="AA65" i="26"/>
  <c r="L65" i="26"/>
  <c r="L58" i="17"/>
  <c r="U65" i="26"/>
  <c r="U58" i="17"/>
  <c r="O65" i="26"/>
  <c r="AM65" i="26"/>
  <c r="G65" i="26"/>
  <c r="H29" i="19"/>
  <c r="H29" i="10" s="1"/>
  <c r="H13" i="10"/>
  <c r="R65" i="26"/>
  <c r="R58" i="17"/>
  <c r="E65" i="16"/>
  <c r="E69" i="25"/>
  <c r="E69" i="16" s="1"/>
  <c r="AL58" i="17"/>
  <c r="AL65" i="26"/>
  <c r="D71" i="21"/>
  <c r="D71" i="12" s="1"/>
  <c r="M39" i="21"/>
  <c r="M39" i="12" s="1"/>
  <c r="H71" i="21"/>
  <c r="H71" i="12" s="1"/>
  <c r="E13" i="11"/>
  <c r="E29" i="20"/>
  <c r="E29" i="11" s="1"/>
  <c r="G44" i="23"/>
  <c r="G44" i="14" s="1"/>
  <c r="M38" i="14"/>
  <c r="M28" i="23"/>
  <c r="U71" i="22"/>
  <c r="U71" i="13" s="1"/>
  <c r="U55" i="13"/>
  <c r="P13" i="13"/>
  <c r="P29" i="22"/>
  <c r="P29" i="13" s="1"/>
  <c r="G44" i="24"/>
  <c r="G28" i="15"/>
  <c r="AJ32" i="13"/>
  <c r="AJ48" i="22"/>
  <c r="AJ48" i="13" s="1"/>
  <c r="J13" i="13"/>
  <c r="J29" i="22"/>
  <c r="J29" i="13" s="1"/>
  <c r="AR13" i="13"/>
  <c r="AR29" i="22"/>
  <c r="AR29" i="13" s="1"/>
  <c r="M41" i="25"/>
  <c r="M41" i="16" s="1"/>
  <c r="K44" i="25"/>
  <c r="K44" i="16" s="1"/>
  <c r="K41" i="16"/>
  <c r="D63" i="14"/>
  <c r="D65" i="23"/>
  <c r="D63" i="24"/>
  <c r="L44" i="16"/>
  <c r="E55" i="10"/>
  <c r="E71" i="19"/>
  <c r="E71" i="10" s="1"/>
  <c r="I63" i="15"/>
  <c r="I65" i="24"/>
  <c r="K65" i="26"/>
  <c r="AR65" i="26"/>
  <c r="AR58" i="17"/>
  <c r="S65" i="26"/>
  <c r="M44" i="23" l="1"/>
  <c r="M44" i="14" s="1"/>
  <c r="M28" i="14"/>
  <c r="D29" i="10"/>
  <c r="M29" i="19"/>
  <c r="M29" i="10" s="1"/>
  <c r="K63" i="16"/>
  <c r="K65" i="25"/>
  <c r="AO67" i="26"/>
  <c r="AO62" i="17" s="1"/>
  <c r="AO60" i="17"/>
  <c r="H69" i="25"/>
  <c r="H69" i="16" s="1"/>
  <c r="H65" i="16"/>
  <c r="H65" i="14"/>
  <c r="H67" i="23"/>
  <c r="H67" i="14" s="1"/>
  <c r="AH60" i="17"/>
  <c r="AH67" i="26"/>
  <c r="AH62" i="17" s="1"/>
  <c r="L63" i="16"/>
  <c r="L65" i="25"/>
  <c r="P67" i="26"/>
  <c r="P62" i="17" s="1"/>
  <c r="P60" i="17"/>
  <c r="M32" i="12"/>
  <c r="M48" i="21"/>
  <c r="M48" i="12" s="1"/>
  <c r="L32" i="11"/>
  <c r="L48" i="20"/>
  <c r="L48" i="11" s="1"/>
  <c r="AM67" i="26"/>
  <c r="AM62" i="17" s="1"/>
  <c r="AM60" i="17"/>
  <c r="T67" i="26"/>
  <c r="T62" i="17" s="1"/>
  <c r="T60" i="17"/>
  <c r="F65" i="15"/>
  <c r="F67" i="24"/>
  <c r="F67" i="15" s="1"/>
  <c r="AC60" i="17"/>
  <c r="AC67" i="26"/>
  <c r="AC62" i="17" s="1"/>
  <c r="M48" i="19"/>
  <c r="M48" i="10" s="1"/>
  <c r="F67" i="26"/>
  <c r="F62" i="17" s="1"/>
  <c r="F60" i="17"/>
  <c r="O67" i="26"/>
  <c r="O62" i="17" s="1"/>
  <c r="O60" i="17"/>
  <c r="F63" i="16"/>
  <c r="F65" i="25"/>
  <c r="L29" i="20"/>
  <c r="L29" i="11" s="1"/>
  <c r="L13" i="11"/>
  <c r="AJ67" i="26"/>
  <c r="AJ62" i="17" s="1"/>
  <c r="AJ60" i="17"/>
  <c r="AP60" i="17"/>
  <c r="AP67" i="26"/>
  <c r="AP62" i="17" s="1"/>
  <c r="L65" i="24"/>
  <c r="L63" i="15"/>
  <c r="X67" i="26"/>
  <c r="X62" i="17" s="1"/>
  <c r="X60" i="17"/>
  <c r="E67" i="24"/>
  <c r="E67" i="15" s="1"/>
  <c r="E65" i="15"/>
  <c r="L63" i="14"/>
  <c r="L65" i="23"/>
  <c r="L55" i="11"/>
  <c r="L71" i="20"/>
  <c r="L71" i="11" s="1"/>
  <c r="D60" i="17"/>
  <c r="D67" i="26"/>
  <c r="D62" i="17" s="1"/>
  <c r="N60" i="17"/>
  <c r="N67" i="26"/>
  <c r="N62" i="17" s="1"/>
  <c r="I65" i="25"/>
  <c r="Y67" i="26"/>
  <c r="Y62" i="17" s="1"/>
  <c r="Y60" i="17"/>
  <c r="AL60" i="17"/>
  <c r="AL67" i="26"/>
  <c r="AL62" i="17" s="1"/>
  <c r="M44" i="25"/>
  <c r="M44" i="16" s="1"/>
  <c r="U60" i="17"/>
  <c r="U67" i="26"/>
  <c r="U62" i="17" s="1"/>
  <c r="AN67" i="26"/>
  <c r="AN62" i="17" s="1"/>
  <c r="AN60" i="17"/>
  <c r="AQ67" i="26"/>
  <c r="AQ62" i="17" s="1"/>
  <c r="AQ60" i="17"/>
  <c r="I67" i="24"/>
  <c r="I67" i="15" s="1"/>
  <c r="I65" i="15"/>
  <c r="G60" i="17"/>
  <c r="G67" i="26"/>
  <c r="G62" i="17" s="1"/>
  <c r="G44" i="15"/>
  <c r="G65" i="24"/>
  <c r="S67" i="26"/>
  <c r="S62" i="17" s="1"/>
  <c r="S60" i="17"/>
  <c r="R60" i="17"/>
  <c r="R67" i="26"/>
  <c r="R62" i="17" s="1"/>
  <c r="M13" i="21"/>
  <c r="M60" i="17"/>
  <c r="M67" i="26"/>
  <c r="M62" i="17" s="1"/>
  <c r="E67" i="26"/>
  <c r="E62" i="17" s="1"/>
  <c r="E65" i="23"/>
  <c r="E63" i="14"/>
  <c r="J65" i="15"/>
  <c r="J67" i="24"/>
  <c r="J67" i="15" s="1"/>
  <c r="V60" i="17"/>
  <c r="V67" i="26"/>
  <c r="V62" i="17" s="1"/>
  <c r="M55" i="21"/>
  <c r="AR67" i="26"/>
  <c r="AR62" i="17" s="1"/>
  <c r="AR60" i="17"/>
  <c r="D65" i="24"/>
  <c r="D63" i="15"/>
  <c r="L67" i="26"/>
  <c r="L62" i="17" s="1"/>
  <c r="L60" i="17"/>
  <c r="Q67" i="26"/>
  <c r="Q62" i="17" s="1"/>
  <c r="Q60" i="17"/>
  <c r="H65" i="24"/>
  <c r="Z60" i="17"/>
  <c r="Z67" i="26"/>
  <c r="Z62" i="17" s="1"/>
  <c r="G65" i="23"/>
  <c r="AB67" i="26"/>
  <c r="AB62" i="17" s="1"/>
  <c r="AB60" i="17"/>
  <c r="I67" i="23"/>
  <c r="I67" i="14" s="1"/>
  <c r="I65" i="14"/>
  <c r="J60" i="17"/>
  <c r="J67" i="26"/>
  <c r="J62" i="17" s="1"/>
  <c r="J65" i="16"/>
  <c r="J69" i="25"/>
  <c r="J69" i="16" s="1"/>
  <c r="M71" i="19"/>
  <c r="M71" i="10" s="1"/>
  <c r="AF67" i="26"/>
  <c r="AF62" i="17" s="1"/>
  <c r="AF60" i="17"/>
  <c r="D63" i="16"/>
  <c r="D65" i="25"/>
  <c r="K67" i="26"/>
  <c r="K62" i="17" s="1"/>
  <c r="K60" i="17"/>
  <c r="D67" i="23"/>
  <c r="D67" i="14" s="1"/>
  <c r="D65" i="14"/>
  <c r="AA67" i="26"/>
  <c r="AA62" i="17" s="1"/>
  <c r="AA60" i="17"/>
  <c r="K67" i="23"/>
  <c r="K67" i="14" s="1"/>
  <c r="K65" i="14"/>
  <c r="AK60" i="17"/>
  <c r="AK67" i="26"/>
  <c r="AK62" i="17" s="1"/>
  <c r="F65" i="23"/>
  <c r="K13" i="12"/>
  <c r="K29" i="21"/>
  <c r="K29" i="12" s="1"/>
  <c r="J67" i="23"/>
  <c r="J67" i="14" s="1"/>
  <c r="J65" i="14"/>
  <c r="I67" i="26"/>
  <c r="I62" i="17" s="1"/>
  <c r="I60" i="17"/>
  <c r="H67" i="26"/>
  <c r="H62" i="17" s="1"/>
  <c r="H60" i="17"/>
  <c r="M47" i="14"/>
  <c r="M63" i="23"/>
  <c r="AD60" i="17"/>
  <c r="AD67" i="26"/>
  <c r="AD62" i="17" s="1"/>
  <c r="AG67" i="26"/>
  <c r="AG62" i="17" s="1"/>
  <c r="AG60" i="17"/>
  <c r="L65" i="16" l="1"/>
  <c r="L69" i="25"/>
  <c r="L69" i="16" s="1"/>
  <c r="G65" i="14"/>
  <c r="G67" i="23"/>
  <c r="G67" i="14" s="1"/>
  <c r="D67" i="24"/>
  <c r="D67" i="15" s="1"/>
  <c r="D65" i="15"/>
  <c r="F69" i="25"/>
  <c r="F69" i="16" s="1"/>
  <c r="F65" i="16"/>
  <c r="K69" i="25"/>
  <c r="K69" i="16" s="1"/>
  <c r="K65" i="16"/>
  <c r="E67" i="23"/>
  <c r="E67" i="14" s="1"/>
  <c r="E65" i="14"/>
  <c r="L67" i="24"/>
  <c r="L67" i="15" s="1"/>
  <c r="L65" i="15"/>
  <c r="D69" i="25"/>
  <c r="D69" i="16" s="1"/>
  <c r="D65" i="16"/>
  <c r="H67" i="24"/>
  <c r="H67" i="15" s="1"/>
  <c r="H65" i="15"/>
  <c r="G67" i="24"/>
  <c r="G67" i="15" s="1"/>
  <c r="G65" i="15"/>
  <c r="L67" i="23"/>
  <c r="L67" i="14" s="1"/>
  <c r="L65" i="14"/>
  <c r="M55" i="12"/>
  <c r="M71" i="21"/>
  <c r="M71" i="12" s="1"/>
  <c r="I69" i="25"/>
  <c r="I69" i="16" s="1"/>
  <c r="I65" i="16"/>
  <c r="F65" i="14"/>
  <c r="F67" i="23"/>
  <c r="F67" i="14" s="1"/>
  <c r="M65" i="23"/>
  <c r="M63" i="14"/>
  <c r="M13" i="12"/>
  <c r="M29" i="21"/>
  <c r="M29" i="12" s="1"/>
  <c r="M63" i="25"/>
  <c r="M63" i="16" s="1"/>
  <c r="M67" i="23" l="1"/>
  <c r="M67" i="14" s="1"/>
  <c r="M65" i="14"/>
  <c r="M65" i="25"/>
  <c r="M69" i="25" l="1"/>
  <c r="M69" i="16" s="1"/>
  <c r="M65" i="16"/>
</calcChain>
</file>

<file path=xl/sharedStrings.xml><?xml version="1.0" encoding="utf-8"?>
<sst xmlns="http://schemas.openxmlformats.org/spreadsheetml/2006/main" count="2383" uniqueCount="784">
  <si>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</si>
  <si>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</si>
  <si>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</si>
  <si>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</si>
  <si>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</si>
  <si>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</si>
  <si>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</si>
  <si>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</si>
  <si>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</si>
  <si>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</si>
  <si>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</si>
  <si>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</si>
  <si>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</si>
  <si>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</si>
  <si>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</si>
  <si>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</si>
  <si>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</si>
  <si>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</si>
  <si>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</si>
  <si>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</si>
  <si>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</si>
  <si>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</si>
  <si>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</si>
  <si>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</si>
  <si>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</si>
  <si>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</si>
  <si>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</si>
  <si>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</si>
  <si>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</si>
  <si>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</si>
  <si>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</si>
  <si>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</si>
  <si>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</si>
  <si>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</si>
  <si>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</si>
  <si>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</si>
  <si>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</si>
  <si>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</si>
  <si>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</si>
  <si>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</si>
  <si>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</si>
  <si>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</si>
  <si>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</si>
  <si>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</si>
  <si>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</si>
  <si>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</si>
  <si>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</si>
  <si>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</si>
  <si>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</si>
  <si>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</si>
  <si>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</si>
  <si>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</si>
  <si>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</si>
  <si>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</si>
  <si>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</si>
  <si>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</si>
  <si>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</si>
  <si>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</si>
  <si>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</si>
  <si>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</si>
  <si>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</si>
  <si>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</si>
  <si>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</si>
  <si>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</si>
  <si>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</si>
  <si>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</si>
  <si>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</si>
  <si>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</si>
  <si>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</si>
  <si>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</si>
  <si>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</si>
  <si>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</si>
  <si>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</si>
  <si>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</si>
  <si>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</si>
  <si>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</si>
  <si>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</si>
  <si>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</si>
  <si>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</si>
  <si>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</si>
  <si>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</si>
  <si>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</si>
  <si>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</si>
  <si>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</si>
  <si>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</si>
  <si>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</si>
  <si>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</si>
  <si>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</si>
  <si>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</si>
  <si>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</si>
  <si>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</si>
  <si>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</si>
  <si>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</si>
  <si>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</si>
  <si>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</si>
  <si>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</si>
  <si>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</si>
  <si>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</si>
  <si>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</si>
  <si>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</si>
  <si>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</si>
  <si>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</si>
  <si>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</si>
  <si>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</si>
  <si>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</si>
  <si>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</si>
  <si>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</si>
  <si>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</si>
  <si>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</si>
  <si>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</si>
  <si>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</si>
  <si>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</si>
  <si>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</si>
  <si>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</si>
  <si>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</si>
  <si>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</si>
  <si>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</si>
  <si>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</si>
  <si>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</si>
  <si>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</si>
  <si>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</si>
  <si>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</si>
  <si>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</si>
  <si>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</si>
  <si>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</si>
  <si>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</si>
  <si>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</si>
  <si>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</si>
  <si>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</si>
  <si>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</si>
  <si>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</si>
  <si>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</si>
  <si>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</si>
  <si>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</si>
  <si>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</si>
  <si>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</si>
  <si>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</si>
  <si>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</si>
  <si>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</si>
  <si>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</si>
  <si>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</si>
  <si>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</si>
  <si>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</si>
  <si>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</si>
  <si>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</si>
  <si>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</si>
  <si>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</si>
  <si>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</si>
  <si>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</si>
  <si>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</si>
  <si>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</si>
  <si>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</si>
  <si>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</si>
  <si>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</si>
  <si>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</si>
  <si>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</si>
  <si>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</si>
  <si>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</si>
  <si>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</si>
  <si>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</si>
  <si>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</si>
  <si>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</si>
  <si>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</si>
  <si>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</si>
  <si>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</si>
  <si>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</si>
  <si>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</si>
  <si>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</si>
  <si>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</si>
  <si>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</si>
  <si>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</si>
  <si>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</si>
  <si>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</si>
  <si>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</si>
  <si>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</si>
  <si>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</si>
  <si>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</si>
  <si>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</si>
  <si>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</si>
  <si>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</si>
  <si>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</si>
  <si>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</si>
  <si>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</si>
  <si>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</si>
  <si>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</si>
  <si>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</si>
  <si>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</si>
  <si>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</si>
  <si>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</si>
  <si>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</si>
  <si>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</si>
  <si>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</si>
  <si>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</si>
  <si>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</si>
  <si>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</si>
  <si>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</si>
  <si>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</si>
  <si>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</si>
  <si>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</si>
  <si>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</si>
  <si>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</si>
  <si>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</si>
  <si>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</si>
  <si>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</si>
  <si>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</si>
  <si>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</si>
  <si>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</si>
  <si>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</si>
  <si>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</si>
  <si>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</si>
  <si>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</si>
  <si>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</si>
  <si>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</si>
  <si>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</si>
  <si>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</si>
  <si>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</si>
  <si>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</si>
  <si>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</si>
  <si>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</si>
  <si>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</si>
  <si>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</si>
  <si>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</si>
  <si>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</si>
  <si>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</si>
  <si>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</si>
  <si>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</si>
  <si>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</si>
  <si>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</si>
  <si>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</si>
  <si>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</si>
  <si>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</si>
  <si>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</si>
  <si>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</si>
  <si>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</si>
  <si>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</si>
  <si>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</si>
  <si>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</si>
  <si>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</si>
  <si>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</si>
  <si>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</si>
  <si>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</si>
  <si>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</si>
  <si>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</si>
  <si>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</si>
  <si>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</si>
  <si>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</si>
  <si>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</si>
  <si>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</si>
  <si>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</si>
  <si>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</si>
  <si>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</si>
  <si>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</si>
  <si>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</si>
  <si>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</si>
  <si>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</si>
  <si>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</si>
  <si>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</si>
  <si>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</si>
  <si>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</si>
  <si>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</si>
  <si>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</si>
  <si>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</si>
  <si>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</si>
  <si>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</si>
  <si>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</si>
  <si>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</si>
  <si>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</si>
  <si>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</si>
  <si>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</si>
  <si>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</si>
  <si>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</si>
  <si>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</si>
  <si>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</si>
  <si>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</si>
  <si>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</si>
  <si>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</si>
  <si>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</si>
  <si>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</si>
  <si>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</si>
  <si>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</si>
  <si>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</si>
  <si>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</si>
  <si>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</si>
  <si>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</si>
  <si>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</si>
  <si>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</si>
  <si>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</si>
  <si>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</si>
  <si>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</si>
  <si>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</si>
  <si>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</si>
  <si>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</si>
  <si>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</si>
  <si>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</si>
  <si>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</si>
  <si>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</si>
  <si>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</si>
  <si>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</si>
  <si>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</si>
  <si>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</si>
  <si>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</si>
  <si>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</si>
  <si>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</si>
  <si>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</si>
  <si>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</si>
  <si>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</si>
  <si>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</si>
  <si>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</si>
  <si>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</si>
  <si>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</si>
  <si>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</si>
  <si>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</si>
  <si>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</si>
  <si>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</si>
  <si>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</si>
  <si>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</si>
  <si>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</si>
  <si>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</si>
  <si>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</si>
  <si>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АСТРАХАНСКАЯ ОБЛАСТЬ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</si>
  <si>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</si>
  <si>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</si>
  <si>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</si>
  <si>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</si>
  <si>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</si>
  <si>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</si>
  <si>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</si>
  <si>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</si>
  <si>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</si>
  <si>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</si>
  <si>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</si>
  <si>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</si>
  <si>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</si>
  <si>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</si>
  <si>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</si>
  <si>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</si>
  <si>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</si>
  <si>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</si>
  <si>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</si>
  <si>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</si>
  <si>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(апрель 2011)</t>
  </si>
  <si>
    <t>Структура оборота валют по кассовым сделкам и форвардным контрактам в апреле 2011года (млн.долл. США)</t>
  </si>
  <si>
    <t>Turnover in nominal or notional principal amounts in April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</si>
  <si>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</si>
  <si>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</si>
  <si>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</si>
  <si>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</si>
  <si>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</si>
  <si>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</si>
  <si>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</si>
  <si>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</si>
  <si>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</si>
  <si>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</si>
  <si>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</si>
  <si>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</si>
  <si>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</si>
  <si>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</si>
  <si>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</si>
  <si>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</si>
  <si>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</si>
  <si>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</si>
  <si>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</si>
  <si>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</si>
  <si>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</si>
  <si>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</si>
  <si>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</si>
  <si>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</si>
  <si>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</si>
  <si>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</si>
  <si>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</si>
  <si>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</si>
  <si>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</si>
  <si>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</si>
  <si>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</si>
  <si>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</si>
  <si>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</si>
  <si>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</si>
  <si>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</si>
  <si>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</si>
  <si>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</si>
  <si>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</si>
  <si>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</si>
  <si>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</si>
  <si>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</si>
  <si>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</si>
  <si>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</si>
  <si>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</si>
  <si>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</si>
  <si>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</si>
  <si>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</si>
  <si>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</si>
  <si>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</si>
  <si>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</si>
  <si>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</si>
  <si>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</si>
  <si>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</si>
  <si>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</si>
  <si>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</si>
  <si>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</si>
  <si>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</si>
  <si>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</si>
  <si>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</si>
  <si>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</si>
  <si>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</si>
  <si>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</si>
  <si>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</si>
  <si>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</si>
  <si>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</si>
  <si>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</si>
  <si>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</si>
  <si>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</si>
  <si>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</si>
  <si>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</si>
  <si>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</si>
  <si>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</si>
  <si>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</si>
  <si>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</si>
  <si>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</si>
  <si>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</si>
  <si>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</si>
  <si>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</si>
  <si>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</si>
  <si>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</si>
  <si>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</si>
  <si>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</si>
  <si>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</si>
  <si>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</si>
  <si>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</si>
  <si>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</si>
  <si>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</si>
  <si>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</si>
  <si>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</si>
  <si>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</si>
  <si>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</si>
  <si>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</si>
  <si>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</si>
  <si>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</si>
  <si>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</si>
  <si>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</si>
  <si>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</si>
  <si>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</si>
  <si>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</si>
  <si>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</si>
  <si>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</si>
  <si>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</si>
  <si>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</si>
  <si>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</si>
  <si>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</si>
  <si>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</si>
  <si>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</si>
  <si>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</si>
  <si>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</si>
  <si>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</si>
  <si>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</si>
  <si>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</si>
  <si>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</si>
  <si>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</si>
  <si>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</si>
  <si>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</si>
  <si>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</si>
  <si>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</si>
  <si>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</si>
  <si>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</si>
  <si>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</si>
  <si>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</si>
  <si>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</si>
  <si>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</si>
  <si>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</si>
  <si>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</si>
  <si>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</si>
  <si>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</si>
  <si>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</si>
  <si>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</si>
  <si>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</si>
  <si>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</si>
  <si>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</si>
  <si>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</si>
  <si>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</si>
  <si>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</si>
  <si>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</si>
  <si>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</si>
  <si>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</si>
  <si>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</si>
  <si>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</si>
  <si>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</si>
  <si>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</si>
  <si>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</si>
  <si>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</si>
  <si>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</si>
  <si>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</si>
  <si>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</si>
  <si>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</si>
  <si>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</si>
  <si>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</si>
  <si>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</si>
  <si>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</si>
  <si>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</si>
  <si>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</si>
  <si>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</si>
  <si>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</si>
  <si>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</si>
  <si>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</si>
  <si>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</si>
  <si>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</si>
  <si>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</si>
  <si>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</si>
  <si>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</si>
  <si>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</si>
  <si>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</si>
  <si>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</si>
  <si>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</si>
  <si>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</si>
  <si>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</si>
  <si>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</si>
  <si>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</si>
  <si>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</si>
  <si>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</si>
  <si>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</si>
  <si>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</si>
  <si>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</si>
  <si>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</si>
  <si>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</si>
  <si>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</si>
  <si>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</si>
  <si>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</si>
  <si>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</si>
  <si>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</si>
  <si>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</si>
  <si>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</si>
  <si>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</si>
  <si>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</si>
  <si>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</si>
  <si>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</si>
  <si>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</si>
  <si>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</si>
  <si>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</si>
  <si>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</si>
  <si>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</si>
  <si>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</si>
  <si>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</si>
  <si>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</si>
  <si>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</si>
  <si>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</si>
  <si>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</si>
  <si>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</si>
  <si>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</si>
  <si>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</si>
  <si>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</si>
  <si>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</si>
  <si>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</si>
  <si>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</si>
  <si>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</si>
  <si>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</si>
  <si>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</si>
  <si>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</si>
  <si>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</si>
  <si>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</si>
  <si>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</si>
  <si>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</si>
  <si>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</si>
  <si>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</si>
  <si>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</si>
  <si>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</si>
  <si>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</si>
  <si>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</si>
  <si>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</si>
  <si>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</si>
  <si>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</si>
  <si>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</si>
  <si>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</si>
  <si>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</si>
  <si>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</si>
  <si>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</si>
  <si>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</si>
  <si>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</si>
  <si>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</si>
  <si>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</si>
  <si>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</si>
  <si>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</si>
  <si>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</si>
  <si>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</si>
  <si>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</si>
  <si>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</si>
  <si>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</si>
  <si>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</si>
  <si>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</si>
  <si>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</si>
  <si>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</si>
  <si>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</si>
  <si>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</si>
  <si>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</si>
  <si>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</si>
  <si>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</si>
  <si>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</si>
  <si>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</si>
  <si>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</si>
  <si>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</si>
  <si>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</si>
  <si>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</si>
  <si>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</si>
  <si>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</si>
  <si>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</si>
  <si>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</si>
  <si>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</si>
  <si>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</si>
  <si>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</si>
  <si>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</si>
  <si>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</si>
  <si>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</si>
  <si>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</si>
  <si>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</si>
  <si>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</si>
  <si>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</si>
  <si>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</si>
  <si>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</si>
  <si>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</si>
  <si>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</si>
  <si>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</si>
  <si>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</si>
  <si>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</si>
  <si>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</si>
  <si>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</si>
  <si>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</si>
  <si>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</si>
  <si>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</si>
  <si>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</si>
  <si>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</si>
  <si>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</si>
  <si>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</si>
  <si>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</si>
  <si>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</si>
  <si>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</si>
  <si>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</si>
  <si>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</si>
  <si>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</si>
  <si>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</si>
  <si>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</si>
  <si>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</si>
  <si>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</si>
  <si>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</si>
  <si>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</si>
  <si>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</si>
  <si>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</si>
  <si>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</si>
  <si>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</si>
  <si>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</si>
  <si>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</si>
  <si>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</si>
  <si>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</si>
  <si>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</si>
  <si>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</si>
  <si>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</si>
  <si>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</si>
  <si>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</si>
  <si>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</si>
  <si>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</si>
  <si>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</si>
  <si>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</si>
  <si>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</si>
  <si>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</si>
  <si>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</si>
  <si>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</si>
  <si>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</si>
  <si>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</si>
  <si>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</si>
  <si>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</si>
  <si>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</si>
  <si>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</si>
  <si>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</si>
  <si>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</si>
  <si>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</si>
  <si>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</si>
  <si>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</si>
  <si>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</si>
  <si>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</si>
  <si>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</si>
  <si>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</si>
  <si>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</si>
  <si>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</si>
  <si>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</si>
  <si>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</si>
  <si>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</si>
  <si>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</si>
  <si>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</si>
  <si>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</si>
  <si>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</si>
  <si>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</si>
  <si>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</si>
  <si>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</si>
  <si>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</si>
  <si>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</si>
  <si>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</si>
  <si>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</si>
  <si>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</si>
  <si>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</si>
  <si>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</si>
  <si>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</si>
  <si>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</si>
  <si>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СЕВЕРНАЯ АМЕРИКА</t>
  </si>
  <si>
    <t>АЗИЯ</t>
  </si>
  <si>
    <t>ВОСТОЧНАЯ ЕВРОПА</t>
  </si>
  <si>
    <t>ЮЖНАЯ ЕВРОПА</t>
  </si>
  <si>
    <t>АФРИКА</t>
  </si>
  <si>
    <t>ТУРЦИЯ</t>
  </si>
  <si>
    <t>НОВАЯ ЗЕЛАНДИЯ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</si>
  <si>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</si>
  <si>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</si>
  <si>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</si>
  <si>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</si>
  <si>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</si>
  <si>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</si>
  <si>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</si>
  <si>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</si>
  <si>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</si>
  <si>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</si>
  <si>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</si>
  <si>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</si>
  <si>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</si>
  <si>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</si>
  <si>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</si>
  <si>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</si>
  <si>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</si>
  <si>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</si>
  <si>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</si>
  <si>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</si>
  <si>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</si>
  <si>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</si>
  <si>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</si>
  <si>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</si>
  <si>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</si>
  <si>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</si>
  <si>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ГАЙАНА</t>
  </si>
  <si>
    <t>ПАРАГВАЙ</t>
  </si>
  <si>
    <t>ПЕРУ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</si>
  <si>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</si>
  <si>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</si>
  <si>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</si>
  <si>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</si>
  <si>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</si>
  <si>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</si>
  <si>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</si>
  <si>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</si>
  <si>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</si>
  <si>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</si>
  <si>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</si>
  <si>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</si>
  <si>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</si>
  <si>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</si>
  <si>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</si>
  <si>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БОЛГАРИЯ</t>
  </si>
  <si>
    <t>ВЕНГРИЯ</t>
  </si>
  <si>
    <t>ПОЛЬША</t>
  </si>
  <si>
    <t>ИСПАНИЯ</t>
  </si>
  <si>
    <t>ИТАЛИЯ</t>
  </si>
  <si>
    <t>СЛОВЕНИЯ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</si>
  <si>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</si>
  <si>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</si>
  <si>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</si>
  <si>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ГРЕЦИЯ</t>
  </si>
  <si>
    <t>ФРАНЦУЗСКАЯ ГВИАНА</t>
  </si>
  <si>
    <t>СЛОВАКИЯ</t>
  </si>
  <si>
    <t>ЧЕШСКАЯ РЕСПУБЛИКА</t>
  </si>
  <si>
    <t>НОРВЕГИЯ</t>
  </si>
  <si>
    <t>ТЮМЕНСКАЯ ОБЛАСТЬ</t>
  </si>
  <si>
    <t>РЕСПУБЛИКА ТАТАРСТАН</t>
  </si>
  <si>
    <t>СМОЛЕНСКАЯ ОБЛАСТЬ</t>
  </si>
  <si>
    <t>ЛЕНИНГРАДСКАЯ ОБЛАСТЬ</t>
  </si>
  <si>
    <t>ЧЕЛЯБИНСКАЯ ОБЛАСТЬ</t>
  </si>
  <si>
    <t>ВОЛОГОДСКАЯ ОБЛАСТЬ</t>
  </si>
  <si>
    <t>РЕСПУБЛИКА БАШКОРТОСТАН</t>
  </si>
  <si>
    <t>ОРЕНБУРГСКАЯ ОБЛАСТЬ</t>
  </si>
  <si>
    <t>ПЕРМСКИЙ КРАЙ</t>
  </si>
  <si>
    <t>КРАСНОДАРСКИЙ КРАЙ</t>
  </si>
  <si>
    <t>РЕСПУБЛИКА ДАГЕСТАН</t>
  </si>
  <si>
    <t>ИРКУТСКАЯ ОБЛАСТЬ</t>
  </si>
  <si>
    <t>КИРОВСКАЯ ОБЛАСТЬ</t>
  </si>
  <si>
    <t>САРАТОВСКАЯ ОБЛАСТЬ</t>
  </si>
  <si>
    <t>КАЛИНИНГРАДСКАЯ ОБЛАСТЬ</t>
  </si>
  <si>
    <t>ИВАНОВСКАЯ ОБЛАСТЬ</t>
  </si>
  <si>
    <t>РЕСПУБЛИКА САХА(ЯКУТИЯ)</t>
  </si>
  <si>
    <t>ОМСКАЯ ОБЛАСТЬ</t>
  </si>
  <si>
    <t>КАЛУЖСКАЯ ОБЛАСТЬ</t>
  </si>
  <si>
    <t>РЕСПУБЛИКА КОМИ</t>
  </si>
  <si>
    <t>ТВЕРСКАЯ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</si>
</sst>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 applyProtection="1">
      <alignment horizontal="center" vertical="center"/>
      <protection locked="0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354588967320369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CC-4728-93C7-17B5CD0AEBE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9CC-4728-93C7-17B5CD0AEBE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9CC-4728-93C7-17B5CD0AEBE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9CC-4728-93C7-17B5CD0AEBE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9CC-4728-93C7-17B5CD0AEBE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9CC-4728-93C7-17B5CD0AEBE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9CC-4728-93C7-17B5CD0AEBE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9CC-4728-93C7-17B5CD0AEBE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9CC-4728-93C7-17B5CD0AEBE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9CC-4728-93C7-17B5CD0AEBE0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9CC-4728-93C7-17B5CD0AEBE0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9CC-4728-93C7-17B5CD0AEBE0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9CC-4728-93C7-17B5CD0AEBE0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9CC-4728-93C7-17B5CD0AEBE0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29CC-4728-93C7-17B5CD0AEBE0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9CC-4728-93C7-17B5CD0AEBE0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9CC-4728-93C7-17B5CD0AEBE0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9CC-4728-93C7-17B5CD0AEBE0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29CC-4728-93C7-17B5CD0AEBE0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29CC-4728-93C7-17B5CD0AEBE0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29CC-4728-93C7-17B5CD0AEBE0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29CC-4728-93C7-17B5CD0AEBE0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29CC-4728-93C7-17B5CD0AEBE0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29CC-4728-93C7-17B5CD0AEBE0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29CC-4728-93C7-17B5CD0AEBE0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29CC-4728-93C7-17B5CD0AEBE0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29CC-4728-93C7-17B5CD0AEBE0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29CC-4728-93C7-17B5CD0AEBE0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29CC-4728-93C7-17B5CD0AEBE0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29CC-4728-93C7-17B5CD0AEBE0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29CC-4728-93C7-17B5CD0AEBE0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29CC-4728-93C7-17B5CD0AEBE0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29CC-4728-93C7-17B5CD0AEBE0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29CC-4728-93C7-17B5CD0AEBE0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29CC-4728-93C7-17B5CD0AEBE0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29CC-4728-93C7-17B5CD0AEBE0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29CC-4728-93C7-17B5CD0AEBE0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29CC-4728-93C7-17B5CD0AEBE0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29CC-4728-93C7-17B5CD0AEBE0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29CC-4728-93C7-17B5CD0AEBE0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29CC-4728-93C7-17B5CD0AEBE0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29CC-4728-93C7-17B5CD0AEBE0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29CC-4728-93C7-17B5CD0AEBE0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29CC-4728-93C7-17B5CD0AEBE0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29CC-4728-93C7-17B5CD0AEBE0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29CC-4728-93C7-17B5CD0AEBE0}"/>
              </c:ext>
            </c:extLst>
          </c:dPt>
          <c:cat>
            <c:strRef>
              <c:f>'Geo6'!$B$4:$B$65</c:f>
              <c:strCache>
                <c:ptCount val="46"/>
                <c:pt idx="0">
                  <c:v>Г МОСКВА</c:v>
                </c:pt>
                <c:pt idx="1">
                  <c:v>ТЮМЕНСКАЯ ОБЛАСТЬ</c:v>
                </c:pt>
                <c:pt idx="2">
                  <c:v>Г САНКТ-ПЕТЕРБУРГ</c:v>
                </c:pt>
                <c:pt idx="3">
                  <c:v>НИЖЕГОРОДСКАЯ ОБЛАСТЬ</c:v>
                </c:pt>
                <c:pt idx="4">
                  <c:v>ЛЕНИНГРАДСКАЯ ОБЛАСТЬ</c:v>
                </c:pt>
                <c:pt idx="5">
                  <c:v>ЧЕЛЯБИНСКАЯ ОБЛАСТЬ</c:v>
                </c:pt>
                <c:pt idx="6">
                  <c:v>РЕСПУБЛИКА ТАТАРСТАН</c:v>
                </c:pt>
                <c:pt idx="7">
                  <c:v>ВОЛОГОДСКАЯ ОБЛАСТЬ</c:v>
                </c:pt>
                <c:pt idx="8">
                  <c:v>СВЕРДЛОВСКАЯ ОБЛАСТЬ</c:v>
                </c:pt>
                <c:pt idx="9">
                  <c:v>ОМСКАЯ ОБЛАСТЬ</c:v>
                </c:pt>
                <c:pt idx="10">
                  <c:v>САМАРСКАЯ ОБЛАСТЬ</c:v>
                </c:pt>
                <c:pt idx="11">
                  <c:v>ПЕРМСКИЙ КРАЙ</c:v>
                </c:pt>
                <c:pt idx="12">
                  <c:v>ТВЕРСКАЯ ОБЛАСТЬ</c:v>
                </c:pt>
                <c:pt idx="13">
                  <c:v>ОРЕНБУРГСКАЯ ОБЛАСТЬ</c:v>
                </c:pt>
                <c:pt idx="14">
                  <c:v>КАБАРДИНО-БАЛКАРСКАЯ РЕСПУБЛИКА</c:v>
                </c:pt>
                <c:pt idx="15">
                  <c:v>РЕСПУБЛИКА КОМИ</c:v>
                </c:pt>
                <c:pt idx="16">
                  <c:v>РЕСПУБЛИКА БАШКОРТОСТАН</c:v>
                </c:pt>
                <c:pt idx="17">
                  <c:v>КАЛУЖСКАЯ ОБЛАСТЬ</c:v>
                </c:pt>
                <c:pt idx="18">
                  <c:v>КРАСНОДАРСКИЙ КРАЙ</c:v>
                </c:pt>
                <c:pt idx="19">
                  <c:v>РОСТОВСКАЯ ОБЛАСТЬ</c:v>
                </c:pt>
                <c:pt idx="20">
                  <c:v>КАМЧАТСКИЙ КРАЙ</c:v>
                </c:pt>
                <c:pt idx="21">
                  <c:v>ИВАНОВСКАЯ ОБЛАСТЬ</c:v>
                </c:pt>
                <c:pt idx="22">
                  <c:v>РЯЗАНСКАЯ ОБЛАСТЬ</c:v>
                </c:pt>
                <c:pt idx="23">
                  <c:v>САРАТОВСКАЯ ОБЛАСТЬ</c:v>
                </c:pt>
                <c:pt idx="24">
                  <c:v>КОСТРОМСКАЯ ОБЛАСТЬ</c:v>
                </c:pt>
                <c:pt idx="25">
                  <c:v>РЕСПУБЛИКА ДАГЕСТАН</c:v>
                </c:pt>
                <c:pt idx="26">
                  <c:v>СМОЛЕНСКАЯ ОБЛАСТЬ</c:v>
                </c:pt>
                <c:pt idx="27">
                  <c:v>КУРСКАЯ ОБЛАСТЬ</c:v>
                </c:pt>
                <c:pt idx="28">
                  <c:v>ИРКУТСКАЯ ОБЛАСТЬ</c:v>
                </c:pt>
                <c:pt idx="29">
                  <c:v>ПСКОВСКАЯ ОБЛАСТЬ</c:v>
                </c:pt>
                <c:pt idx="30">
                  <c:v>УЛЬЯНОВСКАЯ ОБЛАСТЬ</c:v>
                </c:pt>
                <c:pt idx="31">
                  <c:v>КИРОВСКАЯ ОБЛАСТЬ</c:v>
                </c:pt>
                <c:pt idx="32">
                  <c:v>ПРИМОРСКИЙ КРАЙ</c:v>
                </c:pt>
                <c:pt idx="33">
                  <c:v>УДМУРТСКАЯ РЕСПУБЛИКА</c:v>
                </c:pt>
                <c:pt idx="34">
                  <c:v>ЛИПЕЦКАЯ ОБЛАСТЬ</c:v>
                </c:pt>
                <c:pt idx="35">
                  <c:v>НОВОСИБИРСКАЯ ОБЛАСТЬ</c:v>
                </c:pt>
                <c:pt idx="36">
                  <c:v>СТАВРОПОЛЬСКИЙ КРАЙ</c:v>
                </c:pt>
                <c:pt idx="37">
                  <c:v>РЕСПУБЛИКА СЕВЕРНАЯ ОСЕТИЯ-АЛАНИЯ</c:v>
                </c:pt>
                <c:pt idx="38">
                  <c:v>ТУЛЬСКАЯ ОБЛАСТЬ</c:v>
                </c:pt>
                <c:pt idx="39">
                  <c:v>АЛТАЙСКИЙ КРАЙ</c:v>
                </c:pt>
                <c:pt idx="40">
                  <c:v>БЕЛГОРОДСКАЯ ОБЛАСТЬ</c:v>
                </c:pt>
                <c:pt idx="41">
                  <c:v>РЕСПУБЛИКА МОРДОВИЯ</c:v>
                </c:pt>
                <c:pt idx="42">
                  <c:v>КРАСНОЯРСКИЙ КРАЙ</c:v>
                </c:pt>
                <c:pt idx="43">
                  <c:v>ЧУВАШСКАЯ РЕСПУБЛИКА</c:v>
                </c:pt>
                <c:pt idx="44">
                  <c:v>КЕМЕРОВСКАЯ ОБЛАСТЬ</c:v>
                </c:pt>
                <c:pt idx="45">
                  <c:v>ВЛАДИМИРСКАЯ ОБЛАСТЬ</c:v>
                </c:pt>
              </c:strCache>
            </c:strRef>
          </c:cat>
          <c:val>
            <c:numRef>
              <c:f>'Geo6'!$A$4:$A$65</c:f>
              <c:numCache>
                <c:formatCode>0.00%</c:formatCode>
                <c:ptCount val="46"/>
                <c:pt idx="0">
                  <c:v>0.62206477442327923</c:v>
                </c:pt>
                <c:pt idx="1">
                  <c:v>0.14518933676485909</c:v>
                </c:pt>
                <c:pt idx="2">
                  <c:v>5.9636963959401205E-2</c:v>
                </c:pt>
                <c:pt idx="3">
                  <c:v>5.9269584998509338E-2</c:v>
                </c:pt>
                <c:pt idx="4">
                  <c:v>2.4249983239882325E-2</c:v>
                </c:pt>
                <c:pt idx="5">
                  <c:v>2.1780263530640085E-2</c:v>
                </c:pt>
                <c:pt idx="6">
                  <c:v>1.1229040518584235E-2</c:v>
                </c:pt>
                <c:pt idx="7">
                  <c:v>7.7857186891236441E-3</c:v>
                </c:pt>
                <c:pt idx="8">
                  <c:v>5.651194448734847E-3</c:v>
                </c:pt>
                <c:pt idx="9">
                  <c:v>5.2823715099551347E-3</c:v>
                </c:pt>
                <c:pt idx="10">
                  <c:v>4.2343467636976667E-3</c:v>
                </c:pt>
                <c:pt idx="11">
                  <c:v>4.0272294608337906E-3</c:v>
                </c:pt>
                <c:pt idx="12">
                  <c:v>3.5698792835702235E-3</c:v>
                </c:pt>
                <c:pt idx="13">
                  <c:v>3.2062735450438633E-3</c:v>
                </c:pt>
                <c:pt idx="14">
                  <c:v>2.4233570786293527E-3</c:v>
                </c:pt>
                <c:pt idx="15">
                  <c:v>2.0459294944785485E-3</c:v>
                </c:pt>
                <c:pt idx="16">
                  <c:v>1.8262346248849074E-3</c:v>
                </c:pt>
                <c:pt idx="17">
                  <c:v>1.2542936361121986E-3</c:v>
                </c:pt>
                <c:pt idx="18">
                  <c:v>1.2234258552173917E-3</c:v>
                </c:pt>
                <c:pt idx="19">
                  <c:v>1.2088231854281086E-3</c:v>
                </c:pt>
                <c:pt idx="20">
                  <c:v>1.0909366987668779E-3</c:v>
                </c:pt>
                <c:pt idx="21">
                  <c:v>9.51365421571198E-4</c:v>
                </c:pt>
                <c:pt idx="22">
                  <c:v>9.4019226601628134E-4</c:v>
                </c:pt>
                <c:pt idx="23">
                  <c:v>9.1173494157665799E-4</c:v>
                </c:pt>
                <c:pt idx="24">
                  <c:v>7.9128391744702129E-4</c:v>
                </c:pt>
                <c:pt idx="25">
                  <c:v>7.7009196872115178E-4</c:v>
                </c:pt>
                <c:pt idx="26">
                  <c:v>6.0821393515541851E-4</c:v>
                </c:pt>
                <c:pt idx="27">
                  <c:v>5.9004150637514269E-4</c:v>
                </c:pt>
                <c:pt idx="28">
                  <c:v>5.1845968555921549E-4</c:v>
                </c:pt>
                <c:pt idx="29">
                  <c:v>5.1751994798831895E-4</c:v>
                </c:pt>
                <c:pt idx="30">
                  <c:v>5.1657394842174965E-4</c:v>
                </c:pt>
                <c:pt idx="31">
                  <c:v>4.5484397812731604E-4</c:v>
                </c:pt>
                <c:pt idx="32">
                  <c:v>4.3614460779911807E-4</c:v>
                </c:pt>
                <c:pt idx="33">
                  <c:v>3.7054194399644628E-4</c:v>
                </c:pt>
                <c:pt idx="34">
                  <c:v>3.6569833224975665E-4</c:v>
                </c:pt>
                <c:pt idx="35">
                  <c:v>3.6198668338128609E-4</c:v>
                </c:pt>
                <c:pt idx="36">
                  <c:v>3.5372629690959138E-4</c:v>
                </c:pt>
                <c:pt idx="37">
                  <c:v>3.4785538262230352E-4</c:v>
                </c:pt>
                <c:pt idx="38">
                  <c:v>2.8352882733055792E-4</c:v>
                </c:pt>
                <c:pt idx="39">
                  <c:v>2.0104807847729335E-4</c:v>
                </c:pt>
                <c:pt idx="40">
                  <c:v>1.9478470588376158E-4</c:v>
                </c:pt>
                <c:pt idx="41">
                  <c:v>1.9135775870842447E-4</c:v>
                </c:pt>
                <c:pt idx="42">
                  <c:v>1.8312097864336198E-4</c:v>
                </c:pt>
                <c:pt idx="43">
                  <c:v>1.7495220409077141E-4</c:v>
                </c:pt>
                <c:pt idx="44">
                  <c:v>1.0748119066519636E-4</c:v>
                </c:pt>
                <c:pt idx="45">
                  <c:v>9.2666422412915773E-5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29CC-4728-93C7-17B5CD0AE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912972848009603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6.6666780884698615E-2"/>
          <c:w val="0.70742458638183792"/>
          <c:h val="0.85263303973588223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4B-4235-A23E-5E6EC4FECEA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4B-4235-A23E-5E6EC4FECEA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84B-4235-A23E-5E6EC4FECEA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84B-4235-A23E-5E6EC4FECEA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84B-4235-A23E-5E6EC4FECEA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84B-4235-A23E-5E6EC4FECEA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84B-4235-A23E-5E6EC4FECEA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84B-4235-A23E-5E6EC4FECEA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84B-4235-A23E-5E6EC4FECEA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84B-4235-A23E-5E6EC4FECEA9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84B-4235-A23E-5E6EC4FECEA9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84B-4235-A23E-5E6EC4FECEA9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84B-4235-A23E-5E6EC4FECEA9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84B-4235-A23E-5E6EC4FECEA9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84B-4235-A23E-5E6EC4FECEA9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84B-4235-A23E-5E6EC4FECEA9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84B-4235-A23E-5E6EC4FECEA9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84B-4235-A23E-5E6EC4FECEA9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984B-4235-A23E-5E6EC4FECEA9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984B-4235-A23E-5E6EC4FECEA9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984B-4235-A23E-5E6EC4FECEA9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984B-4235-A23E-5E6EC4FECEA9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984B-4235-A23E-5E6EC4FECEA9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984B-4235-A23E-5E6EC4FECEA9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984B-4235-A23E-5E6EC4FECEA9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984B-4235-A23E-5E6EC4FECEA9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984B-4235-A23E-5E6EC4FECEA9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984B-4235-A23E-5E6EC4FECEA9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984B-4235-A23E-5E6EC4FECEA9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984B-4235-A23E-5E6EC4FECEA9}"/>
              </c:ext>
            </c:extLst>
          </c:dPt>
          <c:cat>
            <c:strRef>
              <c:f>'Geo5'!$B$4:$B$69</c:f>
              <c:strCache>
                <c:ptCount val="30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РЕСПУБЛИКА ТАТАРСТАН</c:v>
                </c:pt>
                <c:pt idx="4">
                  <c:v>НОВОСИБИРСКАЯ ОБЛАСТЬ</c:v>
                </c:pt>
                <c:pt idx="5">
                  <c:v>СМОЛЕНСКАЯ ОБЛАСТЬ</c:v>
                </c:pt>
                <c:pt idx="6">
                  <c:v>САМАРСКАЯ ОБЛАСТЬ</c:v>
                </c:pt>
                <c:pt idx="7">
                  <c:v>СВЕРДЛОВСКАЯ ОБЛАСТЬ</c:v>
                </c:pt>
                <c:pt idx="8">
                  <c:v>ЛЕНИНГРАДСКАЯ ОБЛАСТЬ</c:v>
                </c:pt>
                <c:pt idx="9">
                  <c:v>ЧЕЛЯБИНСКАЯ ОБЛАСТЬ</c:v>
                </c:pt>
                <c:pt idx="10">
                  <c:v>ВОЛОГОДСКАЯ ОБЛАСТЬ</c:v>
                </c:pt>
                <c:pt idx="11">
                  <c:v>ПРИМОРСКИЙ КРАЙ</c:v>
                </c:pt>
                <c:pt idx="12">
                  <c:v>РЕСПУБЛИКА МОРДОВИЯ</c:v>
                </c:pt>
                <c:pt idx="13">
                  <c:v>РЕСПУБЛИКА БАШКОРТОСТАН</c:v>
                </c:pt>
                <c:pt idx="14">
                  <c:v>ОРЕНБУРГСКАЯ ОБЛАСТЬ</c:v>
                </c:pt>
                <c:pt idx="15">
                  <c:v>ПЕРМСКИЙ КРАЙ</c:v>
                </c:pt>
                <c:pt idx="16">
                  <c:v>КРАСНОДАРСКИЙ КРАЙ</c:v>
                </c:pt>
                <c:pt idx="17">
                  <c:v>ХАБАРОВСКИЙ КРАЙ</c:v>
                </c:pt>
                <c:pt idx="18">
                  <c:v>НИЖЕГОРОДСКАЯ ОБЛАСТЬ</c:v>
                </c:pt>
                <c:pt idx="19">
                  <c:v>РЕСПУБЛИКА ДАГЕСТАН</c:v>
                </c:pt>
                <c:pt idx="20">
                  <c:v>ЛИПЕЦКАЯ ОБЛАСТЬ</c:v>
                </c:pt>
                <c:pt idx="21">
                  <c:v>РЕСПУБЛИКА СЕВЕРНАЯ ОСЕТИЯ-АЛАНИЯ</c:v>
                </c:pt>
                <c:pt idx="22">
                  <c:v>РЯЗАНСКАЯ ОБЛАСТЬ</c:v>
                </c:pt>
                <c:pt idx="23">
                  <c:v>КАРАЧАЕВО-ЧЕРКЕССКАЯ РЕСПУБЛИКА</c:v>
                </c:pt>
                <c:pt idx="24">
                  <c:v>ИРКУТСКАЯ ОБЛАСТЬ</c:v>
                </c:pt>
                <c:pt idx="25">
                  <c:v>СТАВРОПОЛЬСКИЙ КРАЙ</c:v>
                </c:pt>
                <c:pt idx="26">
                  <c:v>КИРОВСКАЯ ОБЛАСТЬ</c:v>
                </c:pt>
                <c:pt idx="27">
                  <c:v>САХАЛИНСКАЯ ОБЛАСТЬ</c:v>
                </c:pt>
                <c:pt idx="28">
                  <c:v>УДМУРТСКАЯ РЕСПУБЛИКА</c:v>
                </c:pt>
                <c:pt idx="29">
                  <c:v>РОСТОВСКАЯ ОБЛАСТЬ</c:v>
                </c:pt>
              </c:strCache>
            </c:strRef>
          </c:cat>
          <c:val>
            <c:numRef>
              <c:f>'Geo5'!$A$4:$A$69</c:f>
              <c:numCache>
                <c:formatCode>0.00%</c:formatCode>
                <c:ptCount val="30"/>
                <c:pt idx="0">
                  <c:v>0.91948730338239726</c:v>
                </c:pt>
                <c:pt idx="1">
                  <c:v>3.7918758865161439E-2</c:v>
                </c:pt>
                <c:pt idx="2">
                  <c:v>2.8545671595248935E-2</c:v>
                </c:pt>
                <c:pt idx="3">
                  <c:v>2.8535645362798966E-3</c:v>
                </c:pt>
                <c:pt idx="4">
                  <c:v>2.7661706069886448E-3</c:v>
                </c:pt>
                <c:pt idx="5">
                  <c:v>2.5939435694378016E-3</c:v>
                </c:pt>
                <c:pt idx="6">
                  <c:v>8.8913984610905375E-4</c:v>
                </c:pt>
                <c:pt idx="7">
                  <c:v>7.0314244027370142E-4</c:v>
                </c:pt>
                <c:pt idx="8">
                  <c:v>7.0111331485032252E-4</c:v>
                </c:pt>
                <c:pt idx="9">
                  <c:v>3.9882801459638166E-4</c:v>
                </c:pt>
                <c:pt idx="10">
                  <c:v>2.8702825977204967E-4</c:v>
                </c:pt>
                <c:pt idx="11">
                  <c:v>2.4616582231564652E-4</c:v>
                </c:pt>
                <c:pt idx="12">
                  <c:v>2.4519637611152613E-4</c:v>
                </c:pt>
                <c:pt idx="13">
                  <c:v>1.9567491509017181E-4</c:v>
                </c:pt>
                <c:pt idx="14">
                  <c:v>1.7760090703510068E-4</c:v>
                </c:pt>
                <c:pt idx="15">
                  <c:v>1.7209923437780589E-4</c:v>
                </c:pt>
                <c:pt idx="16">
                  <c:v>1.3844451678116288E-4</c:v>
                </c:pt>
                <c:pt idx="17">
                  <c:v>1.3385014213463991E-4</c:v>
                </c:pt>
                <c:pt idx="18">
                  <c:v>1.3380756639862215E-4</c:v>
                </c:pt>
                <c:pt idx="19">
                  <c:v>1.3118020267840268E-4</c:v>
                </c:pt>
                <c:pt idx="20">
                  <c:v>1.0425718283051294E-4</c:v>
                </c:pt>
                <c:pt idx="21">
                  <c:v>1.0062125759939163E-4</c:v>
                </c:pt>
                <c:pt idx="22">
                  <c:v>9.7183874767714138E-5</c:v>
                </c:pt>
                <c:pt idx="23">
                  <c:v>7.4672433283802005E-5</c:v>
                </c:pt>
                <c:pt idx="24">
                  <c:v>7.4472596116592166E-5</c:v>
                </c:pt>
                <c:pt idx="25">
                  <c:v>6.6646591183101644E-5</c:v>
                </c:pt>
                <c:pt idx="26">
                  <c:v>6.1047501808075426E-5</c:v>
                </c:pt>
                <c:pt idx="27">
                  <c:v>5.9268841378432911E-5</c:v>
                </c:pt>
                <c:pt idx="28">
                  <c:v>5.917030015473183E-5</c:v>
                </c:pt>
                <c:pt idx="29">
                  <c:v>5.5511748898113727E-5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84B-4235-A23E-5E6EC4FEC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2.2807056618449523E-2"/>
          <c:w val="0.26346471221216594"/>
          <c:h val="0.964913933857479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42-43C2-8A9D-B4C428B5226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42-43C2-8A9D-B4C428B5226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642-43C2-8A9D-B4C428B5226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42-43C2-8A9D-B4C428B5226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642-43C2-8A9D-B4C428B5226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42-43C2-8A9D-B4C428B5226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642-43C2-8A9D-B4C428B5226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42-43C2-8A9D-B4C428B5226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642-43C2-8A9D-B4C428B5226D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ЮЖНАЯ АМЕРИКА</c:v>
                </c:pt>
                <c:pt idx="6">
                  <c:v>НОВАЯ ЗЕЛАНДИЯ</c:v>
                </c:pt>
                <c:pt idx="7">
                  <c:v>АЗИЯ</c:v>
                </c:pt>
                <c:pt idx="8">
                  <c:v>СЕВЕРНАЯ АМЕРИКА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0.81967045249639603</c:v>
                </c:pt>
                <c:pt idx="1">
                  <c:v>0.10793569167656075</c:v>
                </c:pt>
                <c:pt idx="2">
                  <c:v>4.4152639201154899E-2</c:v>
                </c:pt>
                <c:pt idx="3">
                  <c:v>1.5457747160673269E-2</c:v>
                </c:pt>
                <c:pt idx="4">
                  <c:v>9.9555049239507948E-3</c:v>
                </c:pt>
                <c:pt idx="5">
                  <c:v>1.7086672760174362E-3</c:v>
                </c:pt>
                <c:pt idx="6">
                  <c:v>4.4435905519683676E-4</c:v>
                </c:pt>
                <c:pt idx="7">
                  <c:v>3.539879635969706E-4</c:v>
                </c:pt>
                <c:pt idx="8">
                  <c:v>3.2094570746821763E-4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642-43C2-8A9D-B4C428B52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5.9677419354838709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49-4C10-964D-40723DDA41D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49-4C10-964D-40723DDA41D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249-4C10-964D-40723DDA41D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249-4C10-964D-40723DDA41D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249-4C10-964D-40723DDA41D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249-4C10-964D-40723DDA41D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249-4C10-964D-40723DDA41D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249-4C10-964D-40723DDA41D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249-4C10-964D-40723DDA41D5}"/>
              </c:ext>
            </c:extLst>
          </c:dPt>
          <c:cat>
            <c:strRef>
              <c:f>'Geo3'!$B$4:$B$12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ЮЖНАЯ АМЕРИКА</c:v>
                </c:pt>
                <c:pt idx="5">
                  <c:v>ЮЖНАЯ ЕВРОПА</c:v>
                </c:pt>
                <c:pt idx="6">
                  <c:v>АЗИЯ</c:v>
                </c:pt>
                <c:pt idx="7">
                  <c:v>КИПР</c:v>
                </c:pt>
                <c:pt idx="8">
                  <c:v>ВОСТОЧНАЯ ЕВРОПА</c:v>
                </c:pt>
              </c:strCache>
            </c:strRef>
          </c:cat>
          <c:val>
            <c:numRef>
              <c:f>'Geo3'!$A$4:$A$12</c:f>
              <c:numCache>
                <c:formatCode>0.00%</c:formatCode>
                <c:ptCount val="9"/>
                <c:pt idx="0">
                  <c:v>0.90374313853118171</c:v>
                </c:pt>
                <c:pt idx="1">
                  <c:v>6.9561084828468428E-2</c:v>
                </c:pt>
                <c:pt idx="2">
                  <c:v>2.1382192911193341E-2</c:v>
                </c:pt>
                <c:pt idx="3">
                  <c:v>2.941789066808983E-3</c:v>
                </c:pt>
                <c:pt idx="4">
                  <c:v>1.9099988784871565E-3</c:v>
                </c:pt>
                <c:pt idx="5">
                  <c:v>3.6308433339685701E-4</c:v>
                </c:pt>
                <c:pt idx="6">
                  <c:v>6.2062888932181448E-5</c:v>
                </c:pt>
                <c:pt idx="7">
                  <c:v>3.353045150138386E-5</c:v>
                </c:pt>
                <c:pt idx="8">
                  <c:v>3.1248210629398208E-6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249-4C10-964D-40723DDA4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6050714979749"/>
          <c:y val="7.2265625E-2"/>
          <c:w val="0.5421390307328896"/>
          <c:h val="0.84179687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12-4A33-8436-1DA99EC8F3E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12-4A33-8436-1DA99EC8F3E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412-4A33-8436-1DA99EC8F3E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12-4A33-8436-1DA99EC8F3E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412-4A33-8436-1DA99EC8F3E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412-4A33-8436-1DA99EC8F3E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412-4A33-8436-1DA99EC8F3E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412-4A33-8436-1DA99EC8F3E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412-4A33-8436-1DA99EC8F3E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412-4A33-8436-1DA99EC8F3E4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ЮЖНАЯ ЕВРОПА</c:v>
                </c:pt>
                <c:pt idx="2">
                  <c:v>ЮЖНАЯ АМЕРИКА</c:v>
                </c:pt>
                <c:pt idx="3">
                  <c:v>СЕВЕРНАЯ ЕВРОПА</c:v>
                </c:pt>
                <c:pt idx="4">
                  <c:v>СНГ</c:v>
                </c:pt>
                <c:pt idx="5">
                  <c:v>ВОСТОЧНАЯ ЕВРОПА</c:v>
                </c:pt>
                <c:pt idx="6">
                  <c:v>КИПР</c:v>
                </c:pt>
                <c:pt idx="7">
                  <c:v>АЗИЯ</c:v>
                </c:pt>
                <c:pt idx="8">
                  <c:v>СЕВЕРНАЯ АМЕРИКА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0.89461334513768853</c:v>
                </c:pt>
                <c:pt idx="1">
                  <c:v>3.210437338117296E-2</c:v>
                </c:pt>
                <c:pt idx="2">
                  <c:v>2.9489292045472501E-2</c:v>
                </c:pt>
                <c:pt idx="3">
                  <c:v>1.9422295735720903E-2</c:v>
                </c:pt>
                <c:pt idx="4">
                  <c:v>1.487939138869275E-2</c:v>
                </c:pt>
                <c:pt idx="5">
                  <c:v>5.2008909386002901E-3</c:v>
                </c:pt>
                <c:pt idx="6">
                  <c:v>2.6199026959233375E-3</c:v>
                </c:pt>
                <c:pt idx="7">
                  <c:v>1.5679563414133285E-3</c:v>
                </c:pt>
                <c:pt idx="8">
                  <c:v>8.022070656581668E-5</c:v>
                </c:pt>
                <c:pt idx="9">
                  <c:v>2.2322160788364791E-5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12-4A33-8436-1DA99EC8F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84-4A97-B1D7-1D2FD39EB24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84-4A97-B1D7-1D2FD39EB24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984-4A97-B1D7-1D2FD39EB24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984-4A97-B1D7-1D2FD39EB24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984-4A97-B1D7-1D2FD39EB24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984-4A97-B1D7-1D2FD39EB24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984-4A97-B1D7-1D2FD39EB24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984-4A97-B1D7-1D2FD39EB24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984-4A97-B1D7-1D2FD39EB24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984-4A97-B1D7-1D2FD39EB24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984-4A97-B1D7-1D2FD39EB24A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984-4A97-B1D7-1D2FD39EB24A}"/>
              </c:ext>
            </c:extLst>
          </c:dPt>
          <c:cat>
            <c:strRef>
              <c:f>'Geo1'!$B$4:$B$15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ВОСТОЧНАЯ ЕВРОПА</c:v>
                </c:pt>
                <c:pt idx="8">
                  <c:v>ЮЖНАЯ ЕВРОПА</c:v>
                </c:pt>
                <c:pt idx="9">
                  <c:v>АФРИКА</c:v>
                </c:pt>
                <c:pt idx="10">
                  <c:v>ТУРЦИЯ</c:v>
                </c:pt>
                <c:pt idx="11">
                  <c:v>НОВАЯ ЗЕЛАНДИЯ</c:v>
                </c:pt>
              </c:strCache>
            </c:strRef>
          </c:cat>
          <c:val>
            <c:numRef>
              <c:f>'Geo1'!$A$4:$A$15</c:f>
              <c:numCache>
                <c:formatCode>0.00%</c:formatCode>
                <c:ptCount val="12"/>
                <c:pt idx="0">
                  <c:v>0.84588995524621058</c:v>
                </c:pt>
                <c:pt idx="1">
                  <c:v>6.9608508014164142E-2</c:v>
                </c:pt>
                <c:pt idx="2">
                  <c:v>3.780975834281404E-2</c:v>
                </c:pt>
                <c:pt idx="3">
                  <c:v>3.7102201038223086E-2</c:v>
                </c:pt>
                <c:pt idx="4">
                  <c:v>4.6962632912259956E-3</c:v>
                </c:pt>
                <c:pt idx="5">
                  <c:v>3.5744862048598465E-3</c:v>
                </c:pt>
                <c:pt idx="6">
                  <c:v>6.5773583802037814E-4</c:v>
                </c:pt>
                <c:pt idx="7">
                  <c:v>4.4518103668927928E-4</c:v>
                </c:pt>
                <c:pt idx="8">
                  <c:v>2.0026816874803757E-4</c:v>
                </c:pt>
                <c:pt idx="9">
                  <c:v>1.0925101465068067E-5</c:v>
                </c:pt>
                <c:pt idx="10">
                  <c:v>3.9269638144780358E-6</c:v>
                </c:pt>
                <c:pt idx="11">
                  <c:v>7.8392778892881941E-7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984-4A97-B1D7-1D2FD39EB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5" t="s">
        <v>280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0.62206477442327923</v>
      </c>
      <c r="B4" s="463" t="s">
        <v>345</v>
      </c>
    </row>
    <row r="5" spans="1:13" ht="15" customHeight="1">
      <c r="A5" s="462">
        <v>0.14518933676485909</v>
      </c>
      <c r="B5" s="463" t="s">
        <v>763</v>
      </c>
    </row>
    <row r="6" spans="1:13" ht="15" customHeight="1">
      <c r="A6" s="462">
        <v>5.9636963959401205E-2</v>
      </c>
      <c r="B6" s="463" t="s">
        <v>353</v>
      </c>
    </row>
    <row r="7" spans="1:13" ht="15" customHeight="1">
      <c r="A7" s="462">
        <v>5.9269584998509338E-2</v>
      </c>
      <c r="B7" s="463" t="s">
        <v>368</v>
      </c>
    </row>
    <row r="8" spans="1:13" ht="15" customHeight="1">
      <c r="A8" s="462">
        <v>2.4249983239882325E-2</v>
      </c>
      <c r="B8" s="463" t="s">
        <v>766</v>
      </c>
    </row>
    <row r="9" spans="1:13" ht="15" customHeight="1">
      <c r="A9" s="462">
        <v>2.1780263530640085E-2</v>
      </c>
      <c r="B9" s="463" t="s">
        <v>767</v>
      </c>
    </row>
    <row r="10" spans="1:13" ht="15" customHeight="1">
      <c r="A10" s="462">
        <v>1.1229040518584235E-2</v>
      </c>
      <c r="B10" s="463" t="s">
        <v>764</v>
      </c>
    </row>
    <row r="11" spans="1:13" ht="15" customHeight="1">
      <c r="A11" s="462">
        <v>7.7857186891236441E-3</v>
      </c>
      <c r="B11" s="463" t="s">
        <v>768</v>
      </c>
    </row>
    <row r="12" spans="1:13" ht="15" customHeight="1">
      <c r="A12" s="462">
        <v>5.651194448734847E-3</v>
      </c>
      <c r="B12" s="463" t="s">
        <v>356</v>
      </c>
    </row>
    <row r="13" spans="1:13" ht="15" customHeight="1">
      <c r="A13" s="462">
        <v>5.2823715099551347E-3</v>
      </c>
      <c r="B13" s="463" t="s">
        <v>780</v>
      </c>
    </row>
    <row r="14" spans="1:13" ht="15" customHeight="1">
      <c r="A14" s="462">
        <v>4.2343467636976667E-3</v>
      </c>
      <c r="B14" s="463" t="s">
        <v>350</v>
      </c>
    </row>
    <row r="15" spans="1:13" ht="15" customHeight="1">
      <c r="A15" s="462">
        <v>4.0272294608337906E-3</v>
      </c>
      <c r="B15" s="463" t="s">
        <v>771</v>
      </c>
    </row>
    <row r="16" spans="1:13" ht="15" customHeight="1">
      <c r="A16" s="462">
        <v>3.5698792835702235E-3</v>
      </c>
      <c r="B16" s="463" t="s">
        <v>783</v>
      </c>
    </row>
    <row r="17" spans="1:2" ht="15" customHeight="1">
      <c r="A17" s="467">
        <v>3.2062735450438633E-3</v>
      </c>
      <c r="B17" s="461" t="s">
        <v>770</v>
      </c>
    </row>
    <row r="18" spans="1:2" ht="15" customHeight="1">
      <c r="A18" s="467">
        <v>2.4233570786293527E-3</v>
      </c>
      <c r="B18" s="461" t="s">
        <v>293</v>
      </c>
    </row>
    <row r="19" spans="1:2" ht="15" customHeight="1">
      <c r="A19" s="467">
        <v>2.0459294944785485E-3</v>
      </c>
      <c r="B19" s="461" t="s">
        <v>782</v>
      </c>
    </row>
    <row r="20" spans="1:2" ht="15" customHeight="1">
      <c r="A20" s="467">
        <v>1.8262346248849074E-3</v>
      </c>
      <c r="B20" s="461" t="s">
        <v>769</v>
      </c>
    </row>
    <row r="21" spans="1:2" ht="15" customHeight="1">
      <c r="A21" s="467">
        <v>1.2542936361121986E-3</v>
      </c>
      <c r="B21" s="461" t="s">
        <v>781</v>
      </c>
    </row>
    <row r="22" spans="1:2" ht="15" customHeight="1">
      <c r="A22" s="467">
        <v>1.2234258552173917E-3</v>
      </c>
      <c r="B22" s="461" t="s">
        <v>772</v>
      </c>
    </row>
    <row r="23" spans="1:2" ht="15" customHeight="1">
      <c r="A23" s="467">
        <v>1.2088231854281086E-3</v>
      </c>
      <c r="B23" s="461" t="s">
        <v>361</v>
      </c>
    </row>
    <row r="24" spans="1:2" ht="15" customHeight="1">
      <c r="A24" s="467">
        <v>1.0909366987668779E-3</v>
      </c>
      <c r="B24" s="461" t="s">
        <v>305</v>
      </c>
    </row>
    <row r="25" spans="1:2" ht="15" customHeight="1">
      <c r="A25" s="467">
        <v>9.51365421571198E-4</v>
      </c>
      <c r="B25" s="461" t="s">
        <v>778</v>
      </c>
    </row>
    <row r="26" spans="1:2" ht="15" customHeight="1">
      <c r="A26" s="467">
        <v>9.4019226601628134E-4</v>
      </c>
      <c r="B26" s="461" t="s">
        <v>283</v>
      </c>
    </row>
    <row r="27" spans="1:2" ht="15" customHeight="1">
      <c r="A27" s="467">
        <v>9.1173494157665799E-4</v>
      </c>
      <c r="B27" s="461" t="s">
        <v>776</v>
      </c>
    </row>
    <row r="28" spans="1:2" ht="15" customHeight="1">
      <c r="A28" s="467">
        <v>7.9128391744702129E-4</v>
      </c>
      <c r="B28" s="461" t="s">
        <v>306</v>
      </c>
    </row>
    <row r="29" spans="1:2" ht="15" customHeight="1">
      <c r="A29" s="467">
        <v>7.7009196872115178E-4</v>
      </c>
      <c r="B29" s="461" t="s">
        <v>773</v>
      </c>
    </row>
    <row r="30" spans="1:2" ht="15" customHeight="1">
      <c r="A30" s="467">
        <v>6.0821393515541851E-4</v>
      </c>
      <c r="B30" s="461" t="s">
        <v>765</v>
      </c>
    </row>
    <row r="31" spans="1:2" ht="15" customHeight="1">
      <c r="A31" s="467">
        <v>5.9004150637514269E-4</v>
      </c>
      <c r="B31" s="461" t="s">
        <v>294</v>
      </c>
    </row>
    <row r="32" spans="1:2" ht="15" customHeight="1">
      <c r="A32" s="467">
        <v>5.1845968555921549E-4</v>
      </c>
      <c r="B32" s="461" t="s">
        <v>774</v>
      </c>
    </row>
    <row r="33" spans="1:2" ht="15" customHeight="1">
      <c r="A33" s="467">
        <v>5.1751994798831895E-4</v>
      </c>
      <c r="B33" s="461" t="s">
        <v>290</v>
      </c>
    </row>
    <row r="34" spans="1:2" ht="15" customHeight="1">
      <c r="A34" s="467">
        <v>5.1657394842174965E-4</v>
      </c>
      <c r="B34" s="461" t="s">
        <v>314</v>
      </c>
    </row>
    <row r="35" spans="1:2" ht="15" customHeight="1">
      <c r="A35" s="467">
        <v>4.5484397812731604E-4</v>
      </c>
      <c r="B35" s="461" t="s">
        <v>775</v>
      </c>
    </row>
    <row r="36" spans="1:2" ht="15" customHeight="1">
      <c r="A36" s="467">
        <v>4.3614460779911807E-4</v>
      </c>
      <c r="B36" s="461" t="s">
        <v>400</v>
      </c>
    </row>
    <row r="37" spans="1:2" ht="15" customHeight="1">
      <c r="A37" s="467">
        <v>3.7054194399644628E-4</v>
      </c>
      <c r="B37" s="461" t="s">
        <v>285</v>
      </c>
    </row>
    <row r="38" spans="1:2" ht="15" customHeight="1">
      <c r="A38" s="467">
        <v>3.6569833224975665E-4</v>
      </c>
      <c r="B38" s="461" t="s">
        <v>282</v>
      </c>
    </row>
    <row r="39" spans="1:2" ht="15" customHeight="1">
      <c r="A39" s="467">
        <v>3.6198668338128609E-4</v>
      </c>
      <c r="B39" s="461" t="s">
        <v>373</v>
      </c>
    </row>
    <row r="40" spans="1:2" ht="15" customHeight="1">
      <c r="A40" s="467">
        <v>3.5372629690959138E-4</v>
      </c>
      <c r="B40" s="461" t="s">
        <v>287</v>
      </c>
    </row>
    <row r="41" spans="1:2" ht="15" customHeight="1">
      <c r="A41" s="467">
        <v>3.4785538262230352E-4</v>
      </c>
      <c r="B41" s="461" t="s">
        <v>292</v>
      </c>
    </row>
    <row r="42" spans="1:2" ht="15" customHeight="1">
      <c r="A42" s="467">
        <v>2.8352882733055792E-4</v>
      </c>
      <c r="B42" s="461" t="s">
        <v>284</v>
      </c>
    </row>
    <row r="43" spans="1:2" ht="15" customHeight="1">
      <c r="A43" s="467">
        <v>2.0104807847729335E-4</v>
      </c>
      <c r="B43" s="461" t="s">
        <v>295</v>
      </c>
    </row>
    <row r="44" spans="1:2" ht="15" customHeight="1">
      <c r="A44" s="467">
        <v>1.9478470588376158E-4</v>
      </c>
      <c r="B44" s="461" t="s">
        <v>296</v>
      </c>
    </row>
    <row r="45" spans="1:2" ht="15" customHeight="1">
      <c r="A45" s="467">
        <v>1.9135775870842447E-4</v>
      </c>
      <c r="B45" s="461" t="s">
        <v>281</v>
      </c>
    </row>
    <row r="46" spans="1:2" ht="15" customHeight="1">
      <c r="A46" s="467">
        <v>1.8312097864336198E-4</v>
      </c>
      <c r="B46" s="461" t="s">
        <v>301</v>
      </c>
    </row>
    <row r="47" spans="1:2" ht="15" customHeight="1">
      <c r="A47" s="467">
        <v>1.7495220409077141E-4</v>
      </c>
      <c r="B47" s="461" t="s">
        <v>300</v>
      </c>
    </row>
    <row r="48" spans="1:2" ht="15" customHeight="1">
      <c r="A48" s="467">
        <v>1.0748119066519636E-4</v>
      </c>
      <c r="B48" s="461" t="s">
        <v>299</v>
      </c>
    </row>
    <row r="49" spans="1:2" ht="15" customHeight="1">
      <c r="A49" s="467">
        <v>9.2666422412915773E-5</v>
      </c>
      <c r="B49" s="461" t="s">
        <v>307</v>
      </c>
    </row>
    <row r="50" spans="1:2" ht="15" hidden="1" customHeight="1">
      <c r="A50" s="467">
        <v>8.651847647920192E-5</v>
      </c>
      <c r="B50" s="461" t="s">
        <v>297</v>
      </c>
    </row>
    <row r="51" spans="1:2" ht="15" hidden="1" customHeight="1">
      <c r="A51" s="467">
        <v>6.7535666435583459E-5</v>
      </c>
      <c r="B51" s="461" t="s">
        <v>313</v>
      </c>
    </row>
    <row r="52" spans="1:2" ht="15" hidden="1" customHeight="1">
      <c r="A52" s="467">
        <v>6.7097072906152684E-5</v>
      </c>
      <c r="B52" s="461" t="s">
        <v>298</v>
      </c>
    </row>
    <row r="53" spans="1:2" ht="15" hidden="1" customHeight="1">
      <c r="A53" s="467">
        <v>6.3966544420058992E-5</v>
      </c>
      <c r="B53" s="461" t="s">
        <v>309</v>
      </c>
    </row>
    <row r="54" spans="1:2" ht="15" hidden="1" customHeight="1">
      <c r="A54" s="467">
        <v>5.6797064644628753E-5</v>
      </c>
      <c r="B54" s="461" t="s">
        <v>288</v>
      </c>
    </row>
    <row r="55" spans="1:2" ht="15" hidden="1" customHeight="1">
      <c r="A55" s="467">
        <v>3.6595430778606726E-5</v>
      </c>
      <c r="B55" s="461" t="s">
        <v>311</v>
      </c>
    </row>
    <row r="56" spans="1:2" ht="15" hidden="1" customHeight="1">
      <c r="A56" s="467">
        <v>2.4016161456518645E-5</v>
      </c>
      <c r="B56" s="461" t="s">
        <v>302</v>
      </c>
    </row>
    <row r="57" spans="1:2" ht="15" hidden="1" customHeight="1">
      <c r="A57" s="467">
        <v>2.0939217933014609E-5</v>
      </c>
      <c r="B57" s="461" t="s">
        <v>779</v>
      </c>
    </row>
    <row r="58" spans="1:2" ht="15" hidden="1" customHeight="1">
      <c r="A58" s="467">
        <v>2.0854576824389937E-5</v>
      </c>
      <c r="B58" s="461" t="s">
        <v>777</v>
      </c>
    </row>
    <row r="59" spans="1:2" ht="15" hidden="1" customHeight="1">
      <c r="A59" s="467">
        <v>2.0818812807038339E-5</v>
      </c>
      <c r="B59" s="461" t="s">
        <v>291</v>
      </c>
    </row>
    <row r="60" spans="1:2" ht="15" hidden="1" customHeight="1">
      <c r="A60" s="467">
        <v>2.0633129668808674E-5</v>
      </c>
      <c r="B60" s="461" t="s">
        <v>312</v>
      </c>
    </row>
    <row r="61" spans="1:2" ht="15" hidden="1" customHeight="1">
      <c r="A61" s="467">
        <v>1.0662516747545789E-5</v>
      </c>
      <c r="B61" s="461" t="s">
        <v>318</v>
      </c>
    </row>
    <row r="62" spans="1:2" ht="15" hidden="1" customHeight="1">
      <c r="A62" s="467">
        <v>6.9242969024074558E-6</v>
      </c>
      <c r="B62" s="461" t="s">
        <v>319</v>
      </c>
    </row>
    <row r="63" spans="1:2" ht="15" hidden="1" customHeight="1">
      <c r="A63" s="467">
        <v>6.2234011855885498E-6</v>
      </c>
      <c r="B63" s="461" t="s">
        <v>308</v>
      </c>
    </row>
    <row r="64" spans="1:2" ht="15" hidden="1" customHeight="1">
      <c r="A64" s="467">
        <v>2.9833009457648913E-6</v>
      </c>
      <c r="B64" s="461" t="s">
        <v>316</v>
      </c>
    </row>
    <row r="65" spans="1:2" ht="15" hidden="1" customHeight="1">
      <c r="A65" s="467">
        <v>2.7634198877630068E-6</v>
      </c>
      <c r="B65" s="461" t="s">
        <v>320</v>
      </c>
    </row>
    <row r="66" spans="1:2" ht="15" hidden="1" customHeight="1">
      <c r="A66" s="467">
        <v>8.0788132812067716E-6</v>
      </c>
      <c r="B66" s="461" t="s">
        <v>309</v>
      </c>
    </row>
    <row r="67" spans="1:2" ht="15" hidden="1" customHeight="1">
      <c r="A67" s="467">
        <v>5.7430594908056659E-6</v>
      </c>
      <c r="B67" s="461" t="s">
        <v>310</v>
      </c>
    </row>
    <row r="68" spans="1:2" ht="15" hidden="1" customHeight="1">
      <c r="A68" s="467">
        <v>3.6672134676819772E-6</v>
      </c>
      <c r="B68" s="461" t="s">
        <v>311</v>
      </c>
    </row>
    <row r="69" spans="1:2" ht="15" hidden="1" customHeight="1">
      <c r="A69" s="467">
        <v>3.611313041116765E-6</v>
      </c>
      <c r="B69" s="461" t="s">
        <v>312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tabSelected="1" view="pageBreakPreview" zoomScaleNormal="100" zoomScaleSheetLayoutView="70" workbookViewId="0">
      <pane xSplit="3" ySplit="9" topLeftCell="D1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M1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5" t="s">
        <v>170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431"/>
    </row>
    <row r="2" spans="1:22" s="433" customFormat="1" ht="51" hidden="1" customHeight="1">
      <c r="A2" s="511" t="s">
        <v>258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447"/>
    </row>
    <row r="3" spans="1:22" s="433" customFormat="1" ht="15.75" customHeight="1">
      <c r="A3" s="506" t="s">
        <v>341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434"/>
    </row>
    <row r="4" spans="1:22" s="434" customFormat="1" ht="14.25" customHeight="1">
      <c r="A4" s="509" t="s">
        <v>325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</row>
    <row r="5" spans="1:22" s="434" customFormat="1" ht="14.25" customHeight="1">
      <c r="A5" s="506"/>
      <c r="B5" s="506"/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506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484"/>
      <c r="E12" s="484"/>
      <c r="F12" s="484"/>
      <c r="G12" s="484"/>
      <c r="H12" s="484"/>
      <c r="I12" s="484"/>
      <c r="J12" s="484"/>
      <c r="K12" s="484"/>
      <c r="L12" s="484"/>
      <c r="M12" s="484"/>
      <c r="N12" s="26"/>
    </row>
    <row r="13" spans="1:22" s="14" customFormat="1" ht="18.75" customHeight="1">
      <c r="A13" s="27"/>
      <c r="B13" s="28" t="s">
        <v>336</v>
      </c>
      <c r="C13" s="48"/>
      <c r="D13" s="451">
        <f>'A1'!D13</f>
        <v>358822.23858795007</v>
      </c>
      <c r="E13" s="451">
        <f>'A1'!E13</f>
        <v>31505.458033589995</v>
      </c>
      <c r="F13" s="451">
        <f>'A1'!F13</f>
        <v>112.84267151999991</v>
      </c>
      <c r="G13" s="451">
        <f>'A1'!G13</f>
        <v>192.11842713999997</v>
      </c>
      <c r="H13" s="451">
        <f>'A1'!H13</f>
        <v>149.23821880000003</v>
      </c>
      <c r="I13" s="451">
        <f>'A1'!I13</f>
        <v>6.1771326699999989</v>
      </c>
      <c r="J13" s="451">
        <f>'A1'!J13</f>
        <v>3.9819327800000002</v>
      </c>
      <c r="K13" s="451">
        <f>'A1'!K13</f>
        <v>42.248520520000007</v>
      </c>
      <c r="L13" s="451">
        <f>'A1'!L13</f>
        <v>104.52982601000002</v>
      </c>
      <c r="M13" s="451">
        <f>'A1'!M13</f>
        <v>390938.83335098007</v>
      </c>
      <c r="N13" s="26"/>
    </row>
    <row r="14" spans="1:22" s="14" customFormat="1" ht="18.75" customHeight="1">
      <c r="A14" s="29"/>
      <c r="B14" s="12" t="s">
        <v>328</v>
      </c>
      <c r="C14" s="200"/>
      <c r="D14" s="396">
        <f>'A1'!D14</f>
        <v>176091.9020796502</v>
      </c>
      <c r="E14" s="396">
        <f>'A1'!E14</f>
        <v>3235.7633538199989</v>
      </c>
      <c r="F14" s="396">
        <f>'A1'!F14</f>
        <v>8.5694865299999989</v>
      </c>
      <c r="G14" s="396">
        <f>'A1'!G14</f>
        <v>14.493547360000001</v>
      </c>
      <c r="H14" s="396">
        <f>'A1'!H14</f>
        <v>22.848555170000001</v>
      </c>
      <c r="I14" s="396">
        <f>'A1'!I14</f>
        <v>0.11969117999999999</v>
      </c>
      <c r="J14" s="396">
        <f>'A1'!J14</f>
        <v>3.4485393200000001</v>
      </c>
      <c r="K14" s="396">
        <f>'A1'!K14</f>
        <v>0</v>
      </c>
      <c r="L14" s="396">
        <f>'A1'!L14</f>
        <v>1.8738097300000001</v>
      </c>
      <c r="M14" s="396">
        <f>'A1'!M14</f>
        <v>179379.01906276017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133115.95694716019</v>
      </c>
      <c r="E15" s="396">
        <f>'A1'!E15</f>
        <v>1592.7275852499997</v>
      </c>
      <c r="F15" s="396">
        <f>'A1'!F15</f>
        <v>6.1228786299999989</v>
      </c>
      <c r="G15" s="396">
        <f>'A1'!G15</f>
        <v>7.3505508400000013</v>
      </c>
      <c r="H15" s="396">
        <f>'A1'!H15</f>
        <v>20.70678711</v>
      </c>
      <c r="I15" s="396">
        <f>'A1'!I15</f>
        <v>0.11969117999999999</v>
      </c>
      <c r="J15" s="396">
        <f>'A1'!J15</f>
        <v>3.4485393200000001</v>
      </c>
      <c r="K15" s="396">
        <f>'A1'!K15</f>
        <v>0</v>
      </c>
      <c r="L15" s="396">
        <f>'A1'!L15</f>
        <v>1.87357182</v>
      </c>
      <c r="M15" s="396">
        <f>'A1'!M15</f>
        <v>134748.30655131018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42975.945132490007</v>
      </c>
      <c r="E16" s="396">
        <f>'A1'!E16</f>
        <v>1643.0357685699994</v>
      </c>
      <c r="F16" s="396">
        <f>'A1'!F16</f>
        <v>2.4466079000000001</v>
      </c>
      <c r="G16" s="396">
        <f>'A1'!G16</f>
        <v>7.1429965199999996</v>
      </c>
      <c r="H16" s="396">
        <f>'A1'!H16</f>
        <v>2.1417680600000004</v>
      </c>
      <c r="I16" s="396">
        <f>'A1'!I16</f>
        <v>0</v>
      </c>
      <c r="J16" s="396">
        <f>'A1'!J16</f>
        <v>0</v>
      </c>
      <c r="K16" s="396">
        <f>'A1'!K16</f>
        <v>0</v>
      </c>
      <c r="L16" s="396">
        <f>'A1'!L16</f>
        <v>2.3791E-4</v>
      </c>
      <c r="M16" s="396">
        <f>'A1'!M16</f>
        <v>44630.712511450001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98470.183816299861</v>
      </c>
      <c r="E17" s="396">
        <f>'A1'!E17</f>
        <v>5445.6704319900018</v>
      </c>
      <c r="F17" s="396">
        <f>'A1'!F17</f>
        <v>17.931733689999998</v>
      </c>
      <c r="G17" s="396">
        <f>'A1'!G17</f>
        <v>55.021175829999997</v>
      </c>
      <c r="H17" s="396">
        <f>'A1'!H17</f>
        <v>6.06981283</v>
      </c>
      <c r="I17" s="396">
        <f>'A1'!I17</f>
        <v>3.0575372199999999</v>
      </c>
      <c r="J17" s="396">
        <f>'A1'!J17</f>
        <v>0</v>
      </c>
      <c r="K17" s="396">
        <f>'A1'!K17</f>
        <v>0</v>
      </c>
      <c r="L17" s="396">
        <f>'A1'!L17</f>
        <v>23.767727829999998</v>
      </c>
      <c r="M17" s="396">
        <f>'A1'!M17</f>
        <v>104021.70223568985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18682.761214390088</v>
      </c>
      <c r="E18" s="396">
        <f>'A1'!E18</f>
        <v>2583.2595266699986</v>
      </c>
      <c r="F18" s="396">
        <f>'A1'!F18</f>
        <v>11.636253789999998</v>
      </c>
      <c r="G18" s="396">
        <f>'A1'!G18</f>
        <v>26.838077029999994</v>
      </c>
      <c r="H18" s="396">
        <f>'A1'!H18</f>
        <v>4.4409883599999995</v>
      </c>
      <c r="I18" s="396">
        <f>'A1'!I18</f>
        <v>3.0575372199999999</v>
      </c>
      <c r="J18" s="396">
        <f>'A1'!J18</f>
        <v>0</v>
      </c>
      <c r="K18" s="396">
        <f>'A1'!K18</f>
        <v>0</v>
      </c>
      <c r="L18" s="396">
        <f>'A1'!L18</f>
        <v>9.4797517899999981</v>
      </c>
      <c r="M18" s="396">
        <f>'A1'!M18</f>
        <v>21321.473349250082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79787.42260190977</v>
      </c>
      <c r="E19" s="396">
        <f>'A1'!E19</f>
        <v>2862.4109053200027</v>
      </c>
      <c r="F19" s="396">
        <f>'A1'!F19</f>
        <v>6.2954799000000001</v>
      </c>
      <c r="G19" s="396">
        <f>'A1'!G19</f>
        <v>28.183098800000003</v>
      </c>
      <c r="H19" s="396">
        <f>'A1'!H19</f>
        <v>1.6288244700000001</v>
      </c>
      <c r="I19" s="396">
        <f>'A1'!I19</f>
        <v>0</v>
      </c>
      <c r="J19" s="396">
        <f>'A1'!J19</f>
        <v>0</v>
      </c>
      <c r="K19" s="396">
        <f>'A1'!K19</f>
        <v>0</v>
      </c>
      <c r="L19" s="396">
        <f>'A1'!L19</f>
        <v>14.287976039999998</v>
      </c>
      <c r="M19" s="396">
        <f>'A1'!M19</f>
        <v>82700.228886439771</v>
      </c>
      <c r="N19" s="26"/>
      <c r="O19" s="26"/>
    </row>
    <row r="20" spans="1:16" s="14" customFormat="1" ht="17.25" customHeight="1">
      <c r="A20" s="30"/>
      <c r="B20" s="469" t="s">
        <v>327</v>
      </c>
      <c r="C20" s="200"/>
      <c r="D20" s="396">
        <f>'A1'!D20</f>
        <v>3558.8043275300006</v>
      </c>
      <c r="E20" s="396">
        <f>'A1'!E20</f>
        <v>81.614946769999989</v>
      </c>
      <c r="F20" s="396">
        <f>'A1'!F20</f>
        <v>0.18785297999999997</v>
      </c>
      <c r="G20" s="396">
        <f>'A1'!G20</f>
        <v>0.86535733000000015</v>
      </c>
      <c r="H20" s="396">
        <f>'A1'!H20</f>
        <v>0.45275903000000001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0</v>
      </c>
      <c r="M20" s="396">
        <f>'A1'!M20</f>
        <v>3641.9252436400006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580.00885127000026</v>
      </c>
      <c r="E21" s="396">
        <f>'A1'!E21</f>
        <v>16.590034320000004</v>
      </c>
      <c r="F21" s="396">
        <f>'A1'!F21</f>
        <v>0.18785297999999997</v>
      </c>
      <c r="G21" s="396">
        <f>'A1'!G21</f>
        <v>9.1979140000000015E-2</v>
      </c>
      <c r="H21" s="396">
        <f>'A1'!H21</f>
        <v>0.43474368000000002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597.31346139000027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2978.7954762600002</v>
      </c>
      <c r="E22" s="396">
        <f>'A1'!E22</f>
        <v>65.024912449999988</v>
      </c>
      <c r="F22" s="396">
        <f>'A1'!F22</f>
        <v>0</v>
      </c>
      <c r="G22" s="396">
        <f>'A1'!G22</f>
        <v>0.77337819000000008</v>
      </c>
      <c r="H22" s="396">
        <f>'A1'!H22</f>
        <v>1.8015350000000003E-2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</v>
      </c>
      <c r="M22" s="396">
        <f>'A1'!M22</f>
        <v>3044.6117822500005</v>
      </c>
      <c r="N22" s="26"/>
      <c r="P22" s="199"/>
    </row>
    <row r="23" spans="1:16" s="14" customFormat="1" ht="21.75" customHeight="1">
      <c r="A23" s="29"/>
      <c r="B23" s="469" t="s">
        <v>326</v>
      </c>
      <c r="C23" s="200"/>
      <c r="D23" s="396">
        <f>'A1'!D23</f>
        <v>80701.348364470003</v>
      </c>
      <c r="E23" s="396">
        <f>'A1'!E23</f>
        <v>22742.409301009997</v>
      </c>
      <c r="F23" s="396">
        <f>'A1'!F23</f>
        <v>86.153598319999915</v>
      </c>
      <c r="G23" s="396">
        <f>'A1'!G23</f>
        <v>121.73834661999997</v>
      </c>
      <c r="H23" s="396">
        <f>'A1'!H23</f>
        <v>119.86709177000003</v>
      </c>
      <c r="I23" s="396">
        <f>'A1'!I23</f>
        <v>2.9999042699999996</v>
      </c>
      <c r="J23" s="396">
        <f>'A1'!J23</f>
        <v>0.53339345999999999</v>
      </c>
      <c r="K23" s="396">
        <f>'A1'!K23</f>
        <v>42.248520520000007</v>
      </c>
      <c r="L23" s="396">
        <f>'A1'!L23</f>
        <v>78.888288450000019</v>
      </c>
      <c r="M23" s="396">
        <f>'A1'!M23</f>
        <v>103896.18680888999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53881.538587039991</v>
      </c>
      <c r="E24" s="396">
        <f>'A1'!E24</f>
        <v>11744.703913419991</v>
      </c>
      <c r="F24" s="396">
        <f>'A1'!F24</f>
        <v>84.774371139999914</v>
      </c>
      <c r="G24" s="396">
        <f>'A1'!G24</f>
        <v>114.88430584999998</v>
      </c>
      <c r="H24" s="396">
        <f>'A1'!H24</f>
        <v>102.63197404000003</v>
      </c>
      <c r="I24" s="396">
        <f>'A1'!I24</f>
        <v>2.8267073199999997</v>
      </c>
      <c r="J24" s="396">
        <f>'A1'!J24</f>
        <v>0.53204010999999996</v>
      </c>
      <c r="K24" s="396">
        <f>'A1'!K24</f>
        <v>41.725004320000004</v>
      </c>
      <c r="L24" s="396">
        <f>'A1'!L24</f>
        <v>78.719019240000023</v>
      </c>
      <c r="M24" s="396">
        <f>'A1'!M24</f>
        <v>66052.335922479993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26819.809777430011</v>
      </c>
      <c r="E25" s="396">
        <f>'A1'!E25</f>
        <v>10997.705387590004</v>
      </c>
      <c r="F25" s="396">
        <f>'A1'!F25</f>
        <v>1.37922718</v>
      </c>
      <c r="G25" s="396">
        <f>'A1'!G25</f>
        <v>6.854040770000001</v>
      </c>
      <c r="H25" s="396">
        <f>'A1'!H25</f>
        <v>17.235117729999995</v>
      </c>
      <c r="I25" s="396">
        <f>'A1'!I25</f>
        <v>0.17319694999999999</v>
      </c>
      <c r="J25" s="396">
        <f>'A1'!J25</f>
        <v>1.3533500000000001E-3</v>
      </c>
      <c r="K25" s="396">
        <f>'A1'!K25</f>
        <v>0.52351619999999999</v>
      </c>
      <c r="L25" s="396">
        <f>'A1'!L25</f>
        <v>0.16926920999999995</v>
      </c>
      <c r="M25" s="396">
        <f>'A1'!M25</f>
        <v>37843.850886410015</v>
      </c>
      <c r="N25" s="26"/>
    </row>
    <row r="26" spans="1:16" s="14" customFormat="1" ht="18.75" customHeight="1">
      <c r="A26" s="30"/>
      <c r="B26" s="28" t="s">
        <v>337</v>
      </c>
      <c r="C26" s="200"/>
      <c r="D26" s="451">
        <f>'A1'!D26</f>
        <v>98092.152288570011</v>
      </c>
      <c r="E26" s="451">
        <f>'A1'!E26</f>
        <v>9648.9407987599989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6.3887097500000012</v>
      </c>
      <c r="M26" s="451">
        <f>'A1'!M26</f>
        <v>107747.48179708001</v>
      </c>
      <c r="N26" s="26"/>
    </row>
    <row r="27" spans="1:16" s="14" customFormat="1" ht="18.75" customHeight="1">
      <c r="A27" s="30"/>
      <c r="B27" s="31" t="s">
        <v>338</v>
      </c>
      <c r="C27" s="200"/>
      <c r="D27" s="396">
        <f>'A1'!D27</f>
        <v>98091.996822350004</v>
      </c>
      <c r="E27" s="396">
        <f>'A1'!E27</f>
        <v>9648.9018143499998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6.3887097500000012</v>
      </c>
      <c r="M27" s="396">
        <f>'A1'!M27</f>
        <v>107747.28734645</v>
      </c>
      <c r="N27" s="26"/>
    </row>
    <row r="28" spans="1:16" s="14" customFormat="1" ht="18.75" customHeight="1">
      <c r="A28" s="30"/>
      <c r="B28" s="31" t="s">
        <v>339</v>
      </c>
      <c r="C28" s="200"/>
      <c r="D28" s="396">
        <f>'A1'!D28</f>
        <v>0.15546621999999999</v>
      </c>
      <c r="E28" s="396">
        <f>'A1'!E28</f>
        <v>3.8984409999999997E-2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0.19445062999999999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456914.39087652008</v>
      </c>
      <c r="E29" s="396">
        <f>'A1'!E29</f>
        <v>41154.398832349994</v>
      </c>
      <c r="F29" s="396">
        <f>'A1'!F29</f>
        <v>112.84267151999991</v>
      </c>
      <c r="G29" s="396">
        <f>'A1'!G29</f>
        <v>192.11842713999997</v>
      </c>
      <c r="H29" s="396">
        <f>'A1'!H29</f>
        <v>149.23821880000003</v>
      </c>
      <c r="I29" s="396">
        <f>'A1'!I29</f>
        <v>6.1771326699999989</v>
      </c>
      <c r="J29" s="396">
        <f>'A1'!J29</f>
        <v>3.9819327800000002</v>
      </c>
      <c r="K29" s="396">
        <f>'A1'!K29</f>
        <v>42.248520520000007</v>
      </c>
      <c r="L29" s="396">
        <f>'A1'!L29</f>
        <v>110.91853576000003</v>
      </c>
      <c r="M29" s="396">
        <f>'A1'!M29</f>
        <v>498686.31514806009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701872.29621796042</v>
      </c>
      <c r="E30" s="483">
        <v>21</v>
      </c>
      <c r="F30" s="483">
        <f>D30/E30</f>
        <v>33422.490296093354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36406.425446135734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/>
      <c r="N31" s="26"/>
    </row>
    <row r="32" spans="1:16" s="14" customFormat="1" ht="18.75" customHeight="1">
      <c r="A32" s="27"/>
      <c r="B32" s="28" t="s">
        <v>336</v>
      </c>
      <c r="C32" s="48"/>
      <c r="D32" s="451">
        <f>'A1'!D32</f>
        <v>14505.806195009996</v>
      </c>
      <c r="E32" s="451">
        <f>'A1'!E32</f>
        <v>795.32541726000011</v>
      </c>
      <c r="F32" s="451">
        <f>'A1'!F32</f>
        <v>41.544686149999997</v>
      </c>
      <c r="G32" s="451">
        <f>'A1'!G32</f>
        <v>6.27423368</v>
      </c>
      <c r="H32" s="451">
        <f>'A1'!H32</f>
        <v>0.10103084</v>
      </c>
      <c r="I32" s="451">
        <f>'A1'!I32</f>
        <v>0</v>
      </c>
      <c r="J32" s="451">
        <f>'A1'!J32</f>
        <v>1.0628495900000001</v>
      </c>
      <c r="K32" s="451">
        <f>'A1'!K32</f>
        <v>1.29240713</v>
      </c>
      <c r="L32" s="451">
        <f>'A1'!L32</f>
        <v>21.40099931</v>
      </c>
      <c r="M32" s="451">
        <f>'A1'!M32</f>
        <v>15372.807818969997</v>
      </c>
      <c r="N32" s="26"/>
    </row>
    <row r="33" spans="1:14" s="14" customFormat="1" ht="18.75" customHeight="1">
      <c r="A33" s="29"/>
      <c r="B33" s="12" t="s">
        <v>328</v>
      </c>
      <c r="C33" s="200"/>
      <c r="D33" s="396">
        <f>'A1'!D33</f>
        <v>4158.3151346799978</v>
      </c>
      <c r="E33" s="396">
        <f>'A1'!E33</f>
        <v>133.45844815000001</v>
      </c>
      <c r="F33" s="396">
        <f>'A1'!F33</f>
        <v>16.45302057</v>
      </c>
      <c r="G33" s="396">
        <f>'A1'!G33</f>
        <v>0.30503728000000002</v>
      </c>
      <c r="H33" s="396">
        <f>'A1'!H33</f>
        <v>0.10103084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10.73395972</v>
      </c>
      <c r="M33" s="396">
        <f>'A1'!M33</f>
        <v>4319.3666312399982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54.205788319999996</v>
      </c>
      <c r="E34" s="396">
        <f>'A1'!E34</f>
        <v>14.04598229</v>
      </c>
      <c r="F34" s="396">
        <f>'A1'!F34</f>
        <v>0.12245660999999999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68.374227219999995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4104.1093463599982</v>
      </c>
      <c r="E35" s="396">
        <f>'A1'!E35</f>
        <v>119.41246586000001</v>
      </c>
      <c r="F35" s="396">
        <f>'A1'!F35</f>
        <v>16.330563959999999</v>
      </c>
      <c r="G35" s="396">
        <f>'A1'!G35</f>
        <v>0.30503728000000002</v>
      </c>
      <c r="H35" s="396">
        <f>'A1'!H35</f>
        <v>0.10103084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10.73395972</v>
      </c>
      <c r="M35" s="396">
        <f>'A1'!M35</f>
        <v>4250.9924040199985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6976.4333801099992</v>
      </c>
      <c r="E36" s="396">
        <f>'A1'!E36</f>
        <v>3.25555241</v>
      </c>
      <c r="F36" s="396">
        <f>'A1'!F36</f>
        <v>0.24451473000000001</v>
      </c>
      <c r="G36" s="396">
        <f>'A1'!G36</f>
        <v>0.49257779999999995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</v>
      </c>
      <c r="M36" s="396">
        <f>'A1'!M36</f>
        <v>6980.4260250499992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22.810216430000001</v>
      </c>
      <c r="E37" s="396">
        <f>'A1'!E37</f>
        <v>3.0281916600000001</v>
      </c>
      <c r="F37" s="396">
        <f>'A1'!F37</f>
        <v>0.24451473000000001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26.08292282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6953.6231636799994</v>
      </c>
      <c r="E38" s="396">
        <f>'A1'!E38</f>
        <v>0.22736075</v>
      </c>
      <c r="F38" s="396">
        <f>'A1'!F38</f>
        <v>0</v>
      </c>
      <c r="G38" s="396">
        <f>'A1'!G38</f>
        <v>0.49257779999999995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</v>
      </c>
      <c r="M38" s="396">
        <f>'A1'!M38</f>
        <v>6954.3431022299992</v>
      </c>
      <c r="N38" s="26"/>
    </row>
    <row r="39" spans="1:14" s="14" customFormat="1" ht="18.75" customHeight="1">
      <c r="A39" s="30"/>
      <c r="B39" s="469" t="s">
        <v>327</v>
      </c>
      <c r="C39" s="200"/>
      <c r="D39" s="396">
        <f>'A1'!D39</f>
        <v>0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0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0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0</v>
      </c>
      <c r="N41" s="26"/>
    </row>
    <row r="42" spans="1:14" s="14" customFormat="1" ht="18.75" customHeight="1">
      <c r="A42" s="30"/>
      <c r="B42" s="469" t="s">
        <v>326</v>
      </c>
      <c r="C42" s="200"/>
      <c r="D42" s="396">
        <f>'A1'!D42</f>
        <v>3371.0576802199998</v>
      </c>
      <c r="E42" s="396">
        <f>'A1'!E42</f>
        <v>658.61141670000006</v>
      </c>
      <c r="F42" s="396">
        <f>'A1'!F42</f>
        <v>24.847150849999998</v>
      </c>
      <c r="G42" s="396">
        <f>'A1'!G42</f>
        <v>5.4766186000000001</v>
      </c>
      <c r="H42" s="396">
        <f>'A1'!H42</f>
        <v>0</v>
      </c>
      <c r="I42" s="396">
        <f>'A1'!I42</f>
        <v>0</v>
      </c>
      <c r="J42" s="396">
        <f>'A1'!J42</f>
        <v>1.0628495900000001</v>
      </c>
      <c r="K42" s="396">
        <f>'A1'!K42</f>
        <v>1.29240713</v>
      </c>
      <c r="L42" s="396">
        <f>'A1'!L42</f>
        <v>10.66703959</v>
      </c>
      <c r="M42" s="396">
        <f>'A1'!M42</f>
        <v>4073.0151626800002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2398.2864009199993</v>
      </c>
      <c r="E43" s="396">
        <f>'A1'!E43</f>
        <v>613.11121241000001</v>
      </c>
      <c r="F43" s="396">
        <f>'A1'!F43</f>
        <v>24.847150849999998</v>
      </c>
      <c r="G43" s="396">
        <f>'A1'!G43</f>
        <v>5.4766186000000001</v>
      </c>
      <c r="H43" s="396">
        <f>'A1'!H43</f>
        <v>0</v>
      </c>
      <c r="I43" s="396">
        <f>'A1'!I43</f>
        <v>0</v>
      </c>
      <c r="J43" s="396">
        <f>'A1'!J43</f>
        <v>1.0628495900000001</v>
      </c>
      <c r="K43" s="396">
        <f>'A1'!K43</f>
        <v>1.29240713</v>
      </c>
      <c r="L43" s="396">
        <f>'A1'!L43</f>
        <v>10.66703959</v>
      </c>
      <c r="M43" s="396">
        <f>'A1'!M43</f>
        <v>3054.7436790899997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972.7712793000004</v>
      </c>
      <c r="E44" s="396">
        <f>'A1'!E44</f>
        <v>45.500204289999999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</v>
      </c>
      <c r="M44" s="396">
        <f>'A1'!M44</f>
        <v>1018.2714835900003</v>
      </c>
      <c r="N44" s="26"/>
    </row>
    <row r="45" spans="1:14" s="14" customFormat="1" ht="18.75" customHeight="1">
      <c r="A45" s="29"/>
      <c r="B45" s="28" t="s">
        <v>337</v>
      </c>
      <c r="C45" s="200"/>
      <c r="D45" s="451">
        <f>'A1'!D45</f>
        <v>3812.4255927500017</v>
      </c>
      <c r="E45" s="451">
        <f>'A1'!E45</f>
        <v>126.04661866000002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3938.4722114100018</v>
      </c>
      <c r="N45" s="26"/>
    </row>
    <row r="46" spans="1:14" s="14" customFormat="1" ht="18.75" customHeight="1">
      <c r="A46" s="30"/>
      <c r="B46" s="31" t="s">
        <v>338</v>
      </c>
      <c r="C46" s="200"/>
      <c r="D46" s="396">
        <f>'A1'!D46</f>
        <v>2954.8218152700015</v>
      </c>
      <c r="E46" s="396">
        <f>'A1'!E46</f>
        <v>126.04661866000002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3080.8684339300016</v>
      </c>
      <c r="N46" s="26"/>
    </row>
    <row r="47" spans="1:14" s="14" customFormat="1" ht="18.75" customHeight="1">
      <c r="A47" s="30"/>
      <c r="B47" s="31" t="s">
        <v>339</v>
      </c>
      <c r="C47" s="200"/>
      <c r="D47" s="396">
        <f>'A1'!D47</f>
        <v>857.60377748000019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857.60377748000019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18318.23178776</v>
      </c>
      <c r="E48" s="396">
        <f>'A1'!E48</f>
        <v>921.37203592000014</v>
      </c>
      <c r="F48" s="396">
        <f>'A1'!F48</f>
        <v>41.544686149999997</v>
      </c>
      <c r="G48" s="396">
        <f>'A1'!G48</f>
        <v>6.27423368</v>
      </c>
      <c r="H48" s="396">
        <f>'A1'!H48</f>
        <v>0.10103084</v>
      </c>
      <c r="I48" s="396">
        <f>'A1'!I48</f>
        <v>0</v>
      </c>
      <c r="J48" s="396">
        <f>'A1'!J48</f>
        <v>1.0628495900000001</v>
      </c>
      <c r="K48" s="396">
        <f>'A1'!K48</f>
        <v>1.29240713</v>
      </c>
      <c r="L48" s="396">
        <f>'A1'!L48</f>
        <v>21.40099931</v>
      </c>
      <c r="M48" s="396">
        <f>'A1'!M48</f>
        <v>19311.28003038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/>
      <c r="M49" s="396"/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2254.9567936999997</v>
      </c>
      <c r="E50" s="396">
        <f>'A1'!E50</f>
        <v>68.989996590000004</v>
      </c>
      <c r="F50" s="396">
        <f>'A1'!F50</f>
        <v>0.24494958</v>
      </c>
      <c r="G50" s="396">
        <f>'A1'!G50</f>
        <v>2.8231381999999998</v>
      </c>
      <c r="H50" s="396">
        <f>'A1'!H50</f>
        <v>0.10103084</v>
      </c>
      <c r="I50" s="396">
        <f>'A1'!I50</f>
        <v>0</v>
      </c>
      <c r="J50" s="396">
        <f>'A1'!J50</f>
        <v>0</v>
      </c>
      <c r="K50" s="396">
        <f>'A1'!K50</f>
        <v>0</v>
      </c>
      <c r="L50" s="396">
        <f>'A1'!L50</f>
        <v>6.4823890000000009E-2</v>
      </c>
      <c r="M50" s="396">
        <f>'A1'!M50</f>
        <v>2327.1807327999995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11723.868010950002</v>
      </c>
      <c r="E51" s="396">
        <f>'A1'!E51</f>
        <v>850.5414083200003</v>
      </c>
      <c r="F51" s="396">
        <f>'A1'!F51</f>
        <v>41.299736569999993</v>
      </c>
      <c r="G51" s="396">
        <f>'A1'!G51</f>
        <v>3.4510954799999998</v>
      </c>
      <c r="H51" s="396">
        <f>'A1'!H51</f>
        <v>0</v>
      </c>
      <c r="I51" s="396">
        <f>'A1'!I51</f>
        <v>0</v>
      </c>
      <c r="J51" s="396">
        <f>'A1'!J51</f>
        <v>1.0628495900000001</v>
      </c>
      <c r="K51" s="396">
        <f>'A1'!K51</f>
        <v>1.29240713</v>
      </c>
      <c r="L51" s="396">
        <f>'A1'!L51</f>
        <v>21.33617542</v>
      </c>
      <c r="M51" s="396">
        <f>'A1'!M51</f>
        <v>12642.851683460003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4339.4069830799999</v>
      </c>
      <c r="E52" s="396">
        <f>'A1'!E52</f>
        <v>1.8406310100000001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4341.2476140899998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M56+M59</f>
        <v>260667.68062639027</v>
      </c>
      <c r="N54" s="26"/>
    </row>
    <row r="55" spans="1:24" s="14" customFormat="1" ht="18.75" customHeight="1">
      <c r="A55" s="27"/>
      <c r="B55" s="28" t="s">
        <v>336</v>
      </c>
      <c r="C55" s="48"/>
      <c r="D55" s="451">
        <f>'A1'!D55</f>
        <v>297600.45936407032</v>
      </c>
      <c r="E55" s="451">
        <f>'A1'!E55</f>
        <v>24046.62739852001</v>
      </c>
      <c r="F55" s="451">
        <f>'A1'!F55</f>
        <v>20.740623230000001</v>
      </c>
      <c r="G55" s="451">
        <f>'A1'!G55</f>
        <v>17.154654750000006</v>
      </c>
      <c r="H55" s="451">
        <f>'A1'!H55</f>
        <v>145.80826614000003</v>
      </c>
      <c r="I55" s="451">
        <f>'A1'!I55</f>
        <v>0</v>
      </c>
      <c r="J55" s="451">
        <f>'A1'!J55</f>
        <v>1.0115670800000001</v>
      </c>
      <c r="K55" s="451">
        <f>'A1'!K55</f>
        <v>57.394384440000003</v>
      </c>
      <c r="L55" s="451">
        <f>'A1'!L55</f>
        <v>0</v>
      </c>
      <c r="M55" s="451">
        <f>'A1'!M55</f>
        <v>321889.19625823031</v>
      </c>
      <c r="N55" s="26"/>
    </row>
    <row r="56" spans="1:24" s="14" customFormat="1" ht="18.75" customHeight="1">
      <c r="A56" s="29"/>
      <c r="B56" s="12" t="s">
        <v>328</v>
      </c>
      <c r="C56" s="200"/>
      <c r="D56" s="396">
        <f>'A1'!D56</f>
        <v>172484.17937296029</v>
      </c>
      <c r="E56" s="396">
        <f>'A1'!E56</f>
        <v>13206.725627180018</v>
      </c>
      <c r="F56" s="396">
        <f>'A1'!F56</f>
        <v>20.740623230000001</v>
      </c>
      <c r="G56" s="396">
        <f>'A1'!G56</f>
        <v>0</v>
      </c>
      <c r="H56" s="396">
        <f>'A1'!H56</f>
        <v>58.483191850000004</v>
      </c>
      <c r="I56" s="396">
        <f>'A1'!I56</f>
        <v>0</v>
      </c>
      <c r="J56" s="396">
        <f>'A1'!J56</f>
        <v>0</v>
      </c>
      <c r="K56" s="396">
        <f>'A1'!K56</f>
        <v>6.7603323799999995</v>
      </c>
      <c r="L56" s="396">
        <f>'A1'!L56</f>
        <v>0</v>
      </c>
      <c r="M56" s="396">
        <f>'A1'!M56</f>
        <v>185776.88914760033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104690.77601966033</v>
      </c>
      <c r="E57" s="396">
        <f>'A1'!E57</f>
        <v>11690.905198510018</v>
      </c>
      <c r="F57" s="396">
        <f>'A1'!F57</f>
        <v>0</v>
      </c>
      <c r="G57" s="396">
        <f>'A1'!G57</f>
        <v>0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116381.68121817036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67793.40335329996</v>
      </c>
      <c r="E58" s="396">
        <f>'A1'!E58</f>
        <v>1515.8204286700002</v>
      </c>
      <c r="F58" s="396">
        <f>'A1'!F58</f>
        <v>20.740623230000001</v>
      </c>
      <c r="G58" s="396">
        <f>'A1'!G58</f>
        <v>0</v>
      </c>
      <c r="H58" s="396">
        <f>'A1'!H58</f>
        <v>58.483191850000004</v>
      </c>
      <c r="I58" s="396">
        <f>'A1'!I58</f>
        <v>0</v>
      </c>
      <c r="J58" s="396">
        <f>'A1'!J58</f>
        <v>0</v>
      </c>
      <c r="K58" s="396">
        <f>'A1'!K58</f>
        <v>6.7603323799999995</v>
      </c>
      <c r="L58" s="396">
        <f>'A1'!L58</f>
        <v>0</v>
      </c>
      <c r="M58" s="396">
        <f>'A1'!M58</f>
        <v>69395.207929429962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64758.778934249975</v>
      </c>
      <c r="E59" s="396">
        <f>'A1'!E59</f>
        <v>10029.98784175999</v>
      </c>
      <c r="F59" s="396">
        <f>'A1'!F59</f>
        <v>0</v>
      </c>
      <c r="G59" s="396">
        <f>'A1'!G59</f>
        <v>14.699628490000006</v>
      </c>
      <c r="H59" s="396">
        <f>'A1'!H59</f>
        <v>87.325074290000018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0</v>
      </c>
      <c r="M59" s="396">
        <f>'A1'!M59</f>
        <v>74890.79147878995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24612.484277470005</v>
      </c>
      <c r="E60" s="396">
        <f>'A1'!E60</f>
        <v>7825.23864829999</v>
      </c>
      <c r="F60" s="396">
        <f>'A1'!F60</f>
        <v>0</v>
      </c>
      <c r="G60" s="396">
        <f>'A1'!G60</f>
        <v>14.699628490000006</v>
      </c>
      <c r="H60" s="396">
        <f>'A1'!H60</f>
        <v>28.842192140000012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32481.264746399997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40146.294656779966</v>
      </c>
      <c r="E61" s="396">
        <f>'A1'!E61</f>
        <v>2204.7491934600002</v>
      </c>
      <c r="F61" s="396">
        <f>'A1'!F61</f>
        <v>0</v>
      </c>
      <c r="G61" s="396">
        <f>'A1'!G61</f>
        <v>0</v>
      </c>
      <c r="H61" s="396">
        <f>'A1'!H61</f>
        <v>58.482882150000002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0</v>
      </c>
      <c r="M61" s="396">
        <f>'A1'!M61</f>
        <v>42409.526732389961</v>
      </c>
      <c r="N61" s="26"/>
    </row>
    <row r="62" spans="1:24" s="14" customFormat="1" ht="18.75" customHeight="1">
      <c r="A62" s="29"/>
      <c r="B62" s="469" t="s">
        <v>327</v>
      </c>
      <c r="C62" s="200"/>
      <c r="D62" s="396">
        <f>'A1'!D62</f>
        <v>23430.66283980001</v>
      </c>
      <c r="E62" s="396">
        <f>'A1'!E62</f>
        <v>58.244059100000001</v>
      </c>
      <c r="F62" s="396">
        <f>'A1'!F62</f>
        <v>0</v>
      </c>
      <c r="G62" s="396">
        <f>'A1'!G62</f>
        <v>0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23488.906898900012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0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0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23430.66283980001</v>
      </c>
      <c r="E64" s="396">
        <f>'A1'!E64</f>
        <v>58.244059100000001</v>
      </c>
      <c r="F64" s="396">
        <f>'A1'!F64</f>
        <v>0</v>
      </c>
      <c r="G64" s="396">
        <f>'A1'!G64</f>
        <v>0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23488.906898900012</v>
      </c>
      <c r="N64" s="26"/>
    </row>
    <row r="65" spans="1:28" s="14" customFormat="1" ht="18.75" customHeight="1">
      <c r="A65" s="30"/>
      <c r="B65" s="469" t="s">
        <v>326</v>
      </c>
      <c r="C65" s="200"/>
      <c r="D65" s="396">
        <f>'A1'!D65</f>
        <v>36926.838217060023</v>
      </c>
      <c r="E65" s="396">
        <f>'A1'!E65</f>
        <v>751.66987047999999</v>
      </c>
      <c r="F65" s="396">
        <f>'A1'!F65</f>
        <v>0</v>
      </c>
      <c r="G65" s="396">
        <f>'A1'!G65</f>
        <v>2.4550262599999999</v>
      </c>
      <c r="H65" s="396">
        <f>'A1'!H65</f>
        <v>0</v>
      </c>
      <c r="I65" s="396">
        <f>'A1'!I65</f>
        <v>0</v>
      </c>
      <c r="J65" s="396">
        <f>'A1'!J65</f>
        <v>1.0115670800000001</v>
      </c>
      <c r="K65" s="396">
        <f>'A1'!K65</f>
        <v>50.634052060000002</v>
      </c>
      <c r="L65" s="396">
        <f>'A1'!L65</f>
        <v>0</v>
      </c>
      <c r="M65" s="396">
        <f>'A1'!M65</f>
        <v>37732.608732940025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5850.2252752799986</v>
      </c>
      <c r="E66" s="396">
        <f>'A1'!E66</f>
        <v>743.02774932</v>
      </c>
      <c r="F66" s="396">
        <f>'A1'!F66</f>
        <v>0</v>
      </c>
      <c r="G66" s="396">
        <f>'A1'!G66</f>
        <v>2.4550262599999999</v>
      </c>
      <c r="H66" s="396">
        <f>'A1'!H66</f>
        <v>0</v>
      </c>
      <c r="I66" s="396">
        <f>'A1'!I66</f>
        <v>0</v>
      </c>
      <c r="J66" s="396">
        <f>'A1'!J66</f>
        <v>1.0115670800000001</v>
      </c>
      <c r="K66" s="396">
        <f>'A1'!K66</f>
        <v>50.634052060000002</v>
      </c>
      <c r="L66" s="396">
        <f>'A1'!L66</f>
        <v>0</v>
      </c>
      <c r="M66" s="396">
        <f>'A1'!M66</f>
        <v>6647.3536699999977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31076.612941780022</v>
      </c>
      <c r="E67" s="396">
        <f>'A1'!E67</f>
        <v>8.6421211600000003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31085.255062940021</v>
      </c>
      <c r="N67" s="26"/>
    </row>
    <row r="68" spans="1:28" s="14" customFormat="1" ht="18.75" customHeight="1">
      <c r="A68" s="29"/>
      <c r="B68" s="28" t="s">
        <v>337</v>
      </c>
      <c r="C68" s="200"/>
      <c r="D68" s="451">
        <f>'A1'!D68</f>
        <v>75762.168570189984</v>
      </c>
      <c r="E68" s="451">
        <f>'A1'!E68</f>
        <v>20436.622049699999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96198.790619889987</v>
      </c>
      <c r="N68" s="26"/>
    </row>
    <row r="69" spans="1:28" s="14" customFormat="1" ht="18.75" customHeight="1">
      <c r="A69" s="30"/>
      <c r="B69" s="31" t="s">
        <v>338</v>
      </c>
      <c r="C69" s="200"/>
      <c r="D69" s="396">
        <f>'A1'!D69</f>
        <v>75762.168570189984</v>
      </c>
      <c r="E69" s="396">
        <f>'A1'!E69</f>
        <v>20436.622049699999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96198.790619889987</v>
      </c>
      <c r="N69" s="26"/>
    </row>
    <row r="70" spans="1:28" s="14" customFormat="1" ht="18.75" customHeight="1">
      <c r="A70" s="30"/>
      <c r="B70" s="31" t="s">
        <v>339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/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373362.62793426029</v>
      </c>
      <c r="E71" s="396">
        <f>'A1'!E71</f>
        <v>44483.249448220013</v>
      </c>
      <c r="F71" s="396">
        <f>'A1'!F71</f>
        <v>20.740623230000001</v>
      </c>
      <c r="G71" s="396">
        <f>'A1'!G71</f>
        <v>17.154654750000006</v>
      </c>
      <c r="H71" s="396">
        <f>'A1'!H71</f>
        <v>145.80826614000003</v>
      </c>
      <c r="I71" s="396">
        <f>'A1'!I71</f>
        <v>0</v>
      </c>
      <c r="J71" s="396">
        <f>'A1'!J71</f>
        <v>1.0115670800000001</v>
      </c>
      <c r="K71" s="396">
        <f>'A1'!K71</f>
        <v>57.394384440000003</v>
      </c>
      <c r="L71" s="396">
        <f>'A1'!L71</f>
        <v>0</v>
      </c>
      <c r="M71" s="396">
        <f>'A1'!M71</f>
        <v>418087.98687812028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366067.92047025921</v>
      </c>
      <c r="E73" s="396">
        <f>'A1'!E73</f>
        <v>43825.076329380034</v>
      </c>
      <c r="F73" s="396">
        <f>'A1'!F73</f>
        <v>10.35731627</v>
      </c>
      <c r="G73" s="396">
        <f>'A1'!G73</f>
        <v>15.926905150000005</v>
      </c>
      <c r="H73" s="396">
        <f>'A1'!H73</f>
        <v>87.296372719999994</v>
      </c>
      <c r="I73" s="396">
        <f>'A1'!I73</f>
        <v>0</v>
      </c>
      <c r="J73" s="396">
        <f>'A1'!J73</f>
        <v>0.50580719000000007</v>
      </c>
      <c r="K73" s="396">
        <f>'A1'!K73</f>
        <v>28.697262859999995</v>
      </c>
      <c r="L73" s="396">
        <f>'A1'!L73</f>
        <v>0</v>
      </c>
      <c r="M73" s="396">
        <f>'A1'!M73</f>
        <v>410035.78046382929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6649.5960721500051</v>
      </c>
      <c r="E74" s="396">
        <f>'A1'!E74</f>
        <v>658.17311884000014</v>
      </c>
      <c r="F74" s="396">
        <f>'A1'!F74</f>
        <v>10.383306960000001</v>
      </c>
      <c r="G74" s="396">
        <f>'A1'!G74</f>
        <v>1.2277496000000001</v>
      </c>
      <c r="H74" s="396">
        <f>'A1'!H74</f>
        <v>58.51189342</v>
      </c>
      <c r="I74" s="396">
        <f>'A1'!I74</f>
        <v>0</v>
      </c>
      <c r="J74" s="396">
        <f>'A1'!J74</f>
        <v>0.50575988999999999</v>
      </c>
      <c r="K74" s="396">
        <f>'A1'!K74</f>
        <v>28.697121580000001</v>
      </c>
      <c r="L74" s="396">
        <f>'A1'!L74</f>
        <v>0</v>
      </c>
      <c r="M74" s="396">
        <f>'A1'!M74</f>
        <v>7407.0950224400049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645.11139188999994</v>
      </c>
      <c r="E75" s="439">
        <f>'A1'!E75</f>
        <v>0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645.11139188999994</v>
      </c>
      <c r="N75" s="26"/>
    </row>
    <row r="76" spans="1:28" s="14" customFormat="1" ht="14.25">
      <c r="A76" s="507" t="s">
        <v>253</v>
      </c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26"/>
      <c r="O76" s="44"/>
      <c r="P76" s="44"/>
    </row>
    <row r="77" spans="1:28" s="14" customFormat="1" ht="18" customHeight="1">
      <c r="A77" s="507" t="s">
        <v>249</v>
      </c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26"/>
      <c r="O77" s="44"/>
      <c r="P77" s="44"/>
      <c r="V77" s="26"/>
    </row>
    <row r="78" spans="1:28" s="44" customFormat="1" ht="18" customHeight="1">
      <c r="A78" s="507" t="s">
        <v>257</v>
      </c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O78" s="40"/>
      <c r="P78" s="40"/>
      <c r="T78" s="45"/>
    </row>
    <row r="79" spans="1:28" s="44" customFormat="1" ht="18" customHeight="1">
      <c r="A79" s="507" t="s">
        <v>254</v>
      </c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O79" s="42"/>
      <c r="P79" s="42"/>
      <c r="T79" s="45"/>
    </row>
    <row r="80" spans="1:28" s="40" customFormat="1" ht="20.25" customHeight="1">
      <c r="A80" s="507" t="s">
        <v>255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336</v>
      </c>
      <c r="C13" s="56"/>
      <c r="D13" s="474">
        <f>'A2'!D13</f>
        <v>182585.7689551801</v>
      </c>
      <c r="E13" s="474">
        <f>'A2'!E13</f>
        <v>6352.6260406000001</v>
      </c>
      <c r="F13" s="474">
        <f>'A2'!F13</f>
        <v>11628.958241090008</v>
      </c>
      <c r="G13" s="474">
        <f>'A2'!G13</f>
        <v>4263.2095208799983</v>
      </c>
      <c r="H13" s="474">
        <f>'A2'!H13</f>
        <v>545.70732017000012</v>
      </c>
      <c r="I13" s="474">
        <f>'A2'!I13</f>
        <v>3857.3919930399998</v>
      </c>
      <c r="J13" s="474">
        <f>'A2'!J13</f>
        <v>65.589888200000004</v>
      </c>
      <c r="K13" s="474">
        <f>'A2'!K13</f>
        <v>1476.9146803399994</v>
      </c>
      <c r="L13" s="474">
        <f>'A2'!L13</f>
        <v>210776.16663950009</v>
      </c>
    </row>
    <row r="14" spans="1:12" s="14" customFormat="1" ht="18" customHeight="1">
      <c r="A14" s="29"/>
      <c r="B14" s="12" t="s">
        <v>328</v>
      </c>
      <c r="C14" s="12"/>
      <c r="D14" s="396">
        <f>'A2'!D14</f>
        <v>105313.90765739023</v>
      </c>
      <c r="E14" s="396">
        <f>'A2'!E14</f>
        <v>2779.917382829999</v>
      </c>
      <c r="F14" s="396">
        <f>'A2'!F14</f>
        <v>5512.1546712099998</v>
      </c>
      <c r="G14" s="396">
        <f>'A2'!G14</f>
        <v>2203.386274739999</v>
      </c>
      <c r="H14" s="396">
        <f>'A2'!H14</f>
        <v>211.30955701000008</v>
      </c>
      <c r="I14" s="396">
        <f>'A2'!I14</f>
        <v>1917.4500576</v>
      </c>
      <c r="J14" s="396">
        <f>'A2'!J14</f>
        <v>61.488010560000006</v>
      </c>
      <c r="K14" s="396">
        <f>'A2'!K14</f>
        <v>243.69162746000006</v>
      </c>
      <c r="L14" s="396">
        <f>'A2'!L14</f>
        <v>118243.30523880021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34891.20582313004</v>
      </c>
      <c r="E15" s="396">
        <f>'A2'!E15</f>
        <v>647.56472979000034</v>
      </c>
      <c r="F15" s="396">
        <f>'A2'!F15</f>
        <v>802.73499767000044</v>
      </c>
      <c r="G15" s="396">
        <f>'A2'!G15</f>
        <v>251.79593335000004</v>
      </c>
      <c r="H15" s="396">
        <f>'A2'!H15</f>
        <v>23.015869240000004</v>
      </c>
      <c r="I15" s="396">
        <f>'A2'!I15</f>
        <v>528.77962644000002</v>
      </c>
      <c r="J15" s="396">
        <f>'A2'!J15</f>
        <v>0.20114129999999997</v>
      </c>
      <c r="K15" s="396">
        <f>'A2'!K15</f>
        <v>82.274584260000012</v>
      </c>
      <c r="L15" s="396">
        <f>'A2'!L15</f>
        <v>37227.572705180035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70422.70183426018</v>
      </c>
      <c r="E16" s="396">
        <f>'A2'!E16</f>
        <v>2132.3526530399986</v>
      </c>
      <c r="F16" s="396">
        <f>'A2'!F16</f>
        <v>4709.4196735399992</v>
      </c>
      <c r="G16" s="396">
        <f>'A2'!G16</f>
        <v>1951.5903413899991</v>
      </c>
      <c r="H16" s="396">
        <f>'A2'!H16</f>
        <v>188.29368777000008</v>
      </c>
      <c r="I16" s="396">
        <f>'A2'!I16</f>
        <v>1388.6704311599999</v>
      </c>
      <c r="J16" s="396">
        <f>'A2'!J16</f>
        <v>61.286869260000003</v>
      </c>
      <c r="K16" s="396">
        <f>'A2'!K16</f>
        <v>161.41704320000005</v>
      </c>
      <c r="L16" s="396">
        <f>'A2'!L16</f>
        <v>81015.732533620176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49411.993819439871</v>
      </c>
      <c r="E17" s="396">
        <f>'A2'!E17</f>
        <v>2110.3244499400002</v>
      </c>
      <c r="F17" s="396">
        <f>'A2'!F17</f>
        <v>4947.457387310008</v>
      </c>
      <c r="G17" s="396">
        <f>'A2'!G17</f>
        <v>1089.2842365699994</v>
      </c>
      <c r="H17" s="396">
        <f>'A2'!H17</f>
        <v>225.02050224000001</v>
      </c>
      <c r="I17" s="396">
        <f>'A2'!I17</f>
        <v>1113.7721331400001</v>
      </c>
      <c r="J17" s="396">
        <f>'A2'!J17</f>
        <v>2.1673714899999998</v>
      </c>
      <c r="K17" s="396">
        <f>'A2'!K17</f>
        <v>1128.3652485099994</v>
      </c>
      <c r="L17" s="396">
        <f>'A2'!L17</f>
        <v>60028.385148639871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6850.4665301100085</v>
      </c>
      <c r="E18" s="396">
        <f>'A2'!E18</f>
        <v>126.53165236999997</v>
      </c>
      <c r="F18" s="396">
        <f>'A2'!F18</f>
        <v>198.11255165000003</v>
      </c>
      <c r="G18" s="396">
        <f>'A2'!G18</f>
        <v>43.232985980000024</v>
      </c>
      <c r="H18" s="396">
        <f>'A2'!H18</f>
        <v>0</v>
      </c>
      <c r="I18" s="396">
        <f>'A2'!I18</f>
        <v>55.933433009999995</v>
      </c>
      <c r="J18" s="396">
        <f>'A2'!J18</f>
        <v>0</v>
      </c>
      <c r="K18" s="396">
        <f>'A2'!K18</f>
        <v>16.577236510000006</v>
      </c>
      <c r="L18" s="396">
        <f>'A2'!L18</f>
        <v>7290.8543896300089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42561.527289329861</v>
      </c>
      <c r="E19" s="396">
        <f>'A2'!E19</f>
        <v>1983.7927975700002</v>
      </c>
      <c r="F19" s="396">
        <f>'A2'!F19</f>
        <v>4749.3448356600084</v>
      </c>
      <c r="G19" s="396">
        <f>'A2'!G19</f>
        <v>1046.0512505899994</v>
      </c>
      <c r="H19" s="396">
        <f>'A2'!H19</f>
        <v>225.02050224000001</v>
      </c>
      <c r="I19" s="396">
        <f>'A2'!I19</f>
        <v>1057.83870013</v>
      </c>
      <c r="J19" s="396">
        <f>'A2'!J19</f>
        <v>2.1673714899999998</v>
      </c>
      <c r="K19" s="396">
        <f>'A2'!K19</f>
        <v>1111.7880119999995</v>
      </c>
      <c r="L19" s="396">
        <f>'A2'!L19</f>
        <v>52737.53075900986</v>
      </c>
    </row>
    <row r="20" spans="1:14" s="14" customFormat="1" ht="18" customHeight="1">
      <c r="A20" s="29"/>
      <c r="B20" s="469" t="s">
        <v>327</v>
      </c>
      <c r="C20" s="12"/>
      <c r="D20" s="396">
        <f>'A2'!D20</f>
        <v>1545.9524168699998</v>
      </c>
      <c r="E20" s="396">
        <f>'A2'!E20</f>
        <v>0</v>
      </c>
      <c r="F20" s="396">
        <f>'A2'!F20</f>
        <v>6.4414330399999997</v>
      </c>
      <c r="G20" s="396">
        <f>'A2'!G20</f>
        <v>0</v>
      </c>
      <c r="H20" s="396">
        <f>'A2'!H20</f>
        <v>1.9398803099999999</v>
      </c>
      <c r="I20" s="396">
        <f>'A2'!I20</f>
        <v>0</v>
      </c>
      <c r="J20" s="396">
        <f>'A2'!J20</f>
        <v>0.13755571</v>
      </c>
      <c r="K20" s="396">
        <f>'A2'!K20</f>
        <v>8.7731722599999991</v>
      </c>
      <c r="L20" s="396">
        <f>'A2'!L20</f>
        <v>1563.2444581899999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0.95524001000000003</v>
      </c>
      <c r="E21" s="396">
        <f>'A2'!E21</f>
        <v>0</v>
      </c>
      <c r="F21" s="396">
        <f>'A2'!F21</f>
        <v>0.94608819</v>
      </c>
      <c r="G21" s="396">
        <f>'A2'!G21</f>
        <v>0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2.1181500000000001E-3</v>
      </c>
      <c r="L21" s="396">
        <f>'A2'!L21</f>
        <v>1.9034463500000001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1544.9971768599999</v>
      </c>
      <c r="E22" s="396">
        <f>'A2'!E22</f>
        <v>0</v>
      </c>
      <c r="F22" s="396">
        <f>'A2'!F22</f>
        <v>5.4953448499999995</v>
      </c>
      <c r="G22" s="396">
        <f>'A2'!G22</f>
        <v>0</v>
      </c>
      <c r="H22" s="396">
        <f>'A2'!H22</f>
        <v>1.9398803099999999</v>
      </c>
      <c r="I22" s="396">
        <f>'A2'!I22</f>
        <v>0</v>
      </c>
      <c r="J22" s="396">
        <f>'A2'!J22</f>
        <v>0.13755571</v>
      </c>
      <c r="K22" s="396">
        <f>'A2'!K22</f>
        <v>8.7710541099999997</v>
      </c>
      <c r="L22" s="396">
        <f>'A2'!L22</f>
        <v>1561.34101184</v>
      </c>
    </row>
    <row r="23" spans="1:14" s="14" customFormat="1" ht="18" customHeight="1">
      <c r="A23" s="30"/>
      <c r="B23" s="469" t="s">
        <v>326</v>
      </c>
      <c r="C23" s="31"/>
      <c r="D23" s="396">
        <f>'A2'!D23</f>
        <v>26313.915061480009</v>
      </c>
      <c r="E23" s="396">
        <f>'A2'!E23</f>
        <v>1462.3842078299999</v>
      </c>
      <c r="F23" s="396">
        <f>'A2'!F23</f>
        <v>1162.9047495299999</v>
      </c>
      <c r="G23" s="396">
        <f>'A2'!G23</f>
        <v>970.53900956999996</v>
      </c>
      <c r="H23" s="396">
        <f>'A2'!H23</f>
        <v>107.43738061000003</v>
      </c>
      <c r="I23" s="396">
        <f>'A2'!I23</f>
        <v>826.1698022999999</v>
      </c>
      <c r="J23" s="396">
        <f>'A2'!J23</f>
        <v>1.7969504399999998</v>
      </c>
      <c r="K23" s="396">
        <f>'A2'!K23</f>
        <v>96.084632109999973</v>
      </c>
      <c r="L23" s="396">
        <f>'A2'!L23</f>
        <v>30941.231793870003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6637.6264851599972</v>
      </c>
      <c r="E24" s="396">
        <f>'A2'!E24</f>
        <v>112.68245457999998</v>
      </c>
      <c r="F24" s="396">
        <f>'A2'!F24</f>
        <v>729.01820234999991</v>
      </c>
      <c r="G24" s="396">
        <f>'A2'!G24</f>
        <v>758.50326061999999</v>
      </c>
      <c r="H24" s="396">
        <f>'A2'!H24</f>
        <v>103.26211343000003</v>
      </c>
      <c r="I24" s="396">
        <f>'A2'!I24</f>
        <v>252.14814896999994</v>
      </c>
      <c r="J24" s="396">
        <f>'A2'!J24</f>
        <v>1.7870491099999999</v>
      </c>
      <c r="K24" s="396">
        <f>'A2'!K24</f>
        <v>87.819641539999978</v>
      </c>
      <c r="L24" s="396">
        <f>'A2'!L24</f>
        <v>8682.8473557599973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19676.288576320014</v>
      </c>
      <c r="E25" s="396">
        <f>'A2'!E25</f>
        <v>1349.7017532499999</v>
      </c>
      <c r="F25" s="396">
        <f>'A2'!F25</f>
        <v>433.88654717999992</v>
      </c>
      <c r="G25" s="396">
        <f>'A2'!G25</f>
        <v>212.03574895000003</v>
      </c>
      <c r="H25" s="396">
        <f>'A2'!H25</f>
        <v>4.1752671800000014</v>
      </c>
      <c r="I25" s="396">
        <f>'A2'!I25</f>
        <v>574.02165332999994</v>
      </c>
      <c r="J25" s="396">
        <f>'A2'!J25</f>
        <v>9.9013299999999999E-3</v>
      </c>
      <c r="K25" s="396">
        <f>'A2'!K25</f>
        <v>8.2649905699999984</v>
      </c>
      <c r="L25" s="396">
        <f>'A2'!L25</f>
        <v>22258.384438110006</v>
      </c>
    </row>
    <row r="26" spans="1:14" s="14" customFormat="1" ht="18" customHeight="1">
      <c r="A26" s="29"/>
      <c r="B26" s="28" t="s">
        <v>337</v>
      </c>
      <c r="C26" s="12"/>
      <c r="D26" s="396">
        <f>'A2'!D26</f>
        <v>207.32731922000002</v>
      </c>
      <c r="E26" s="396">
        <f>'A2'!E26</f>
        <v>0</v>
      </c>
      <c r="F26" s="396">
        <f>'A2'!F26</f>
        <v>0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207.32731922000002</v>
      </c>
    </row>
    <row r="27" spans="1:14" s="14" customFormat="1" ht="18" customHeight="1">
      <c r="A27" s="30"/>
      <c r="B27" s="31" t="s">
        <v>338</v>
      </c>
      <c r="C27" s="31"/>
      <c r="D27" s="396">
        <f>'A2'!D27</f>
        <v>207.32731922000002</v>
      </c>
      <c r="E27" s="396">
        <f>'A2'!E27</f>
        <v>0</v>
      </c>
      <c r="F27" s="396">
        <f>'A2'!F27</f>
        <v>0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207.32731922000002</v>
      </c>
    </row>
    <row r="28" spans="1:14" s="14" customFormat="1" ht="18" customHeight="1">
      <c r="A28" s="30"/>
      <c r="B28" s="31" t="s">
        <v>339</v>
      </c>
      <c r="C28" s="31"/>
      <c r="D28" s="396">
        <f>'A2'!D28</f>
        <v>0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182793.0962744001</v>
      </c>
      <c r="E29" s="396">
        <f>'A2'!E29</f>
        <v>6352.6260406000001</v>
      </c>
      <c r="F29" s="396">
        <f>'A2'!F29</f>
        <v>11628.958241090008</v>
      </c>
      <c r="G29" s="396">
        <f>'A2'!G29</f>
        <v>4263.2095208799983</v>
      </c>
      <c r="H29" s="396">
        <f>'A2'!H29</f>
        <v>545.70732017000012</v>
      </c>
      <c r="I29" s="396">
        <f>'A2'!I29</f>
        <v>3857.3919930399998</v>
      </c>
      <c r="J29" s="396">
        <f>'A2'!J29</f>
        <v>65.589888200000004</v>
      </c>
      <c r="K29" s="396">
        <f>'A2'!K29</f>
        <v>1476.9146803399994</v>
      </c>
      <c r="L29" s="396">
        <f>'A2'!L29</f>
        <v>210983.49395872009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336</v>
      </c>
      <c r="C32" s="56"/>
      <c r="D32" s="396">
        <f>'A2'!D32</f>
        <v>176.18326332999996</v>
      </c>
      <c r="E32" s="396">
        <f>'A2'!E32</f>
        <v>499.03100375999992</v>
      </c>
      <c r="F32" s="396">
        <f>'A2'!F32</f>
        <v>3163.6142283500008</v>
      </c>
      <c r="G32" s="396">
        <f>'A2'!G32</f>
        <v>357.07180940000001</v>
      </c>
      <c r="H32" s="396">
        <f>'A2'!H32</f>
        <v>9.5510153500000001</v>
      </c>
      <c r="I32" s="396">
        <f>'A2'!I32</f>
        <v>684.61324334999995</v>
      </c>
      <c r="J32" s="396">
        <f>'A2'!J32</f>
        <v>15.95773073</v>
      </c>
      <c r="K32" s="396">
        <f>'A2'!K32</f>
        <v>48.52188936000001</v>
      </c>
      <c r="L32" s="396">
        <f>'A2'!L32</f>
        <v>4954.5441836300006</v>
      </c>
    </row>
    <row r="33" spans="1:12" s="14" customFormat="1" ht="18" customHeight="1">
      <c r="A33" s="29"/>
      <c r="B33" s="12" t="s">
        <v>328</v>
      </c>
      <c r="C33" s="12"/>
      <c r="D33" s="396">
        <f>'A2'!D33</f>
        <v>117.07460729999998</v>
      </c>
      <c r="E33" s="396">
        <f>'A2'!E33</f>
        <v>289.77108619999996</v>
      </c>
      <c r="F33" s="396">
        <f>'A2'!F33</f>
        <v>1540.06960471</v>
      </c>
      <c r="G33" s="396">
        <f>'A2'!G33</f>
        <v>151.54714207000001</v>
      </c>
      <c r="H33" s="396">
        <f>'A2'!H33</f>
        <v>1.6905569600000001</v>
      </c>
      <c r="I33" s="396">
        <f>'A2'!I33</f>
        <v>372.66564266</v>
      </c>
      <c r="J33" s="396">
        <f>'A2'!J33</f>
        <v>15.657769500000001</v>
      </c>
      <c r="K33" s="396">
        <f>'A2'!K33</f>
        <v>14.265073760000003</v>
      </c>
      <c r="L33" s="396">
        <f>'A2'!L33</f>
        <v>2502.7414831599999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10.18380058</v>
      </c>
      <c r="E34" s="396">
        <f>'A2'!E34</f>
        <v>146.02351356999998</v>
      </c>
      <c r="F34" s="396">
        <f>'A2'!F34</f>
        <v>190.03877887999988</v>
      </c>
      <c r="G34" s="396">
        <f>'A2'!G34</f>
        <v>20.55204389</v>
      </c>
      <c r="H34" s="396">
        <f>'A2'!H34</f>
        <v>1.5905349100000001</v>
      </c>
      <c r="I34" s="396">
        <f>'A2'!I34</f>
        <v>158.62054268000003</v>
      </c>
      <c r="J34" s="396">
        <f>'A2'!J34</f>
        <v>0</v>
      </c>
      <c r="K34" s="396">
        <f>'A2'!K34</f>
        <v>0.27947900000000003</v>
      </c>
      <c r="L34" s="396">
        <f>'A2'!L34</f>
        <v>527.28869350999992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106.89080671999999</v>
      </c>
      <c r="E35" s="396">
        <f>'A2'!E35</f>
        <v>143.74757262999998</v>
      </c>
      <c r="F35" s="396">
        <f>'A2'!F35</f>
        <v>1350.0308258300001</v>
      </c>
      <c r="G35" s="396">
        <f>'A2'!G35</f>
        <v>130.99509818000001</v>
      </c>
      <c r="H35" s="396">
        <f>'A2'!H35</f>
        <v>0.10002204999999999</v>
      </c>
      <c r="I35" s="396">
        <f>'A2'!I35</f>
        <v>214.04509998</v>
      </c>
      <c r="J35" s="396">
        <f>'A2'!J35</f>
        <v>15.657769500000001</v>
      </c>
      <c r="K35" s="396">
        <f>'A2'!K35</f>
        <v>13.985594760000003</v>
      </c>
      <c r="L35" s="396">
        <f>'A2'!L35</f>
        <v>1975.4527896500001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54.195788579999999</v>
      </c>
      <c r="E36" s="396">
        <f>'A2'!E36</f>
        <v>179.12814129</v>
      </c>
      <c r="F36" s="396">
        <f>'A2'!F36</f>
        <v>1414.2926843400005</v>
      </c>
      <c r="G36" s="396">
        <f>'A2'!G36</f>
        <v>195.59842393</v>
      </c>
      <c r="H36" s="396">
        <f>'A2'!H36</f>
        <v>7.4917618400000006</v>
      </c>
      <c r="I36" s="396">
        <f>'A2'!I36</f>
        <v>196.95964536000002</v>
      </c>
      <c r="J36" s="396">
        <f>'A2'!J36</f>
        <v>0.28191679999999997</v>
      </c>
      <c r="K36" s="396">
        <f>'A2'!K36</f>
        <v>34.112989600000006</v>
      </c>
      <c r="L36" s="396">
        <f>'A2'!L36</f>
        <v>2082.0613517400006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21.200952690000001</v>
      </c>
      <c r="E37" s="396">
        <f>'A2'!E37</f>
        <v>1.8294175500000001</v>
      </c>
      <c r="F37" s="396">
        <f>'A2'!F37</f>
        <v>17.152596079999999</v>
      </c>
      <c r="G37" s="396">
        <f>'A2'!G37</f>
        <v>32.745594520000004</v>
      </c>
      <c r="H37" s="396">
        <f>'A2'!H37</f>
        <v>0</v>
      </c>
      <c r="I37" s="396">
        <f>'A2'!I37</f>
        <v>7.9762980500000005</v>
      </c>
      <c r="J37" s="396">
        <f>'A2'!J37</f>
        <v>0</v>
      </c>
      <c r="K37" s="396">
        <f>'A2'!K37</f>
        <v>0.57810399999999995</v>
      </c>
      <c r="L37" s="396">
        <f>'A2'!L37</f>
        <v>81.482962889999996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32.994835889999997</v>
      </c>
      <c r="E38" s="396">
        <f>'A2'!E38</f>
        <v>177.29872374000001</v>
      </c>
      <c r="F38" s="396">
        <f>'A2'!F38</f>
        <v>1397.1400882600005</v>
      </c>
      <c r="G38" s="396">
        <f>'A2'!G38</f>
        <v>162.85282941</v>
      </c>
      <c r="H38" s="396">
        <f>'A2'!H38</f>
        <v>7.4917618400000006</v>
      </c>
      <c r="I38" s="396">
        <f>'A2'!I38</f>
        <v>188.98334731000003</v>
      </c>
      <c r="J38" s="396">
        <f>'A2'!J38</f>
        <v>0.28191679999999997</v>
      </c>
      <c r="K38" s="396">
        <f>'A2'!K38</f>
        <v>33.534885600000003</v>
      </c>
      <c r="L38" s="396">
        <f>'A2'!L38</f>
        <v>2000.5783888500005</v>
      </c>
    </row>
    <row r="39" spans="1:12" s="14" customFormat="1" ht="18" customHeight="1">
      <c r="A39" s="29"/>
      <c r="B39" s="469" t="s">
        <v>327</v>
      </c>
      <c r="C39" s="12"/>
      <c r="D39" s="396">
        <f>'A2'!D39</f>
        <v>0</v>
      </c>
      <c r="E39" s="396">
        <f>'A2'!E39</f>
        <v>0</v>
      </c>
      <c r="F39" s="396">
        <f>'A2'!F39</f>
        <v>1.8907422999999999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1.8044429999999997E-2</v>
      </c>
      <c r="K39" s="396">
        <f>'A2'!K39</f>
        <v>0</v>
      </c>
      <c r="L39" s="396">
        <f>'A2'!L39</f>
        <v>1.9087867299999999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</v>
      </c>
      <c r="E41" s="396">
        <f>'A2'!E41</f>
        <v>0</v>
      </c>
      <c r="F41" s="396">
        <f>'A2'!F41</f>
        <v>1.8907422999999999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1.8044429999999997E-2</v>
      </c>
      <c r="K41" s="396">
        <f>'A2'!K41</f>
        <v>0</v>
      </c>
      <c r="L41" s="396">
        <f>'A2'!L41</f>
        <v>1.9087867299999999</v>
      </c>
    </row>
    <row r="42" spans="1:12" s="14" customFormat="1" ht="18" customHeight="1">
      <c r="A42" s="30"/>
      <c r="B42" s="469" t="s">
        <v>326</v>
      </c>
      <c r="C42" s="31"/>
      <c r="D42" s="396">
        <f>'A2'!D42</f>
        <v>4.9128674500000002</v>
      </c>
      <c r="E42" s="396">
        <f>'A2'!E42</f>
        <v>30.13177627</v>
      </c>
      <c r="F42" s="396">
        <f>'A2'!F42</f>
        <v>207.361197</v>
      </c>
      <c r="G42" s="396">
        <f>'A2'!G42</f>
        <v>9.9262434000000006</v>
      </c>
      <c r="H42" s="396">
        <f>'A2'!H42</f>
        <v>0.36869654999999996</v>
      </c>
      <c r="I42" s="396">
        <f>'A2'!I42</f>
        <v>114.98795532999998</v>
      </c>
      <c r="J42" s="396">
        <f>'A2'!J42</f>
        <v>0</v>
      </c>
      <c r="K42" s="396">
        <f>'A2'!K42</f>
        <v>0.14382600000000001</v>
      </c>
      <c r="L42" s="396">
        <f>'A2'!L42</f>
        <v>367.832562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1.654187E-2</v>
      </c>
      <c r="E43" s="396">
        <f>'A2'!E43</f>
        <v>0.16240730000000003</v>
      </c>
      <c r="F43" s="396">
        <f>'A2'!F43</f>
        <v>158.80807615999998</v>
      </c>
      <c r="G43" s="396">
        <f>'A2'!G43</f>
        <v>0.30892449</v>
      </c>
      <c r="H43" s="396">
        <f>'A2'!H43</f>
        <v>0.35870126999999996</v>
      </c>
      <c r="I43" s="396">
        <f>'A2'!I43</f>
        <v>3.9284441899999996</v>
      </c>
      <c r="J43" s="396">
        <f>'A2'!J43</f>
        <v>0</v>
      </c>
      <c r="K43" s="396">
        <f>'A2'!K43</f>
        <v>0.12789200000000001</v>
      </c>
      <c r="L43" s="396">
        <f>'A2'!L43</f>
        <v>163.71098728000001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4.8963255800000001</v>
      </c>
      <c r="E44" s="396">
        <f>'A2'!E44</f>
        <v>29.969368969999998</v>
      </c>
      <c r="F44" s="396">
        <f>'A2'!F44</f>
        <v>48.553120840000005</v>
      </c>
      <c r="G44" s="396">
        <f>'A2'!G44</f>
        <v>9.6173189099999998</v>
      </c>
      <c r="H44" s="396">
        <f>'A2'!H44</f>
        <v>9.9952799999999987E-3</v>
      </c>
      <c r="I44" s="396">
        <f>'A2'!I44</f>
        <v>111.05951113999998</v>
      </c>
      <c r="J44" s="396">
        <f>'A2'!J44</f>
        <v>0</v>
      </c>
      <c r="K44" s="396">
        <f>'A2'!K44</f>
        <v>1.5934E-2</v>
      </c>
      <c r="L44" s="396">
        <f>'A2'!L44</f>
        <v>204.12157471999998</v>
      </c>
    </row>
    <row r="45" spans="1:12" s="14" customFormat="1" ht="18" customHeight="1">
      <c r="A45" s="29"/>
      <c r="B45" s="28" t="s">
        <v>337</v>
      </c>
      <c r="C45" s="12"/>
      <c r="D45" s="396">
        <f>'A2'!D45</f>
        <v>3017.1919201599994</v>
      </c>
      <c r="E45" s="396">
        <f>'A2'!E45</f>
        <v>37.205216379999996</v>
      </c>
      <c r="F45" s="396">
        <f>'A2'!F45</f>
        <v>126.30153221999998</v>
      </c>
      <c r="G45" s="396">
        <f>'A2'!G45</f>
        <v>0</v>
      </c>
      <c r="H45" s="396">
        <f>'A2'!H45</f>
        <v>0</v>
      </c>
      <c r="I45" s="396">
        <f>'A2'!I45</f>
        <v>29.326614589999998</v>
      </c>
      <c r="J45" s="396">
        <f>'A2'!J45</f>
        <v>0</v>
      </c>
      <c r="K45" s="396">
        <f>'A2'!K45</f>
        <v>6.9386799999999997</v>
      </c>
      <c r="L45" s="396">
        <f>'A2'!L45</f>
        <v>3216.9639633499992</v>
      </c>
    </row>
    <row r="46" spans="1:12" s="14" customFormat="1" ht="18" customHeight="1">
      <c r="A46" s="30"/>
      <c r="B46" s="31" t="s">
        <v>338</v>
      </c>
      <c r="C46" s="31"/>
      <c r="D46" s="396">
        <f>'A2'!D46</f>
        <v>1370.1951792499997</v>
      </c>
      <c r="E46" s="396">
        <f>'A2'!E46</f>
        <v>0</v>
      </c>
      <c r="F46" s="396">
        <f>'A2'!F46</f>
        <v>42.690683220000011</v>
      </c>
      <c r="G46" s="396">
        <f>'A2'!G46</f>
        <v>0</v>
      </c>
      <c r="H46" s="396">
        <f>'A2'!H46</f>
        <v>0</v>
      </c>
      <c r="I46" s="396">
        <f>'A2'!I46</f>
        <v>23.187777869999998</v>
      </c>
      <c r="J46" s="396">
        <f>'A2'!J46</f>
        <v>0</v>
      </c>
      <c r="K46" s="396">
        <f>'A2'!K46</f>
        <v>0</v>
      </c>
      <c r="L46" s="396">
        <f>'A2'!L46</f>
        <v>1436.0736403399997</v>
      </c>
    </row>
    <row r="47" spans="1:12" s="14" customFormat="1" ht="18" customHeight="1">
      <c r="A47" s="30"/>
      <c r="B47" s="31" t="s">
        <v>339</v>
      </c>
      <c r="C47" s="31"/>
      <c r="D47" s="396">
        <f>'A2'!D47</f>
        <v>1646.99674091</v>
      </c>
      <c r="E47" s="396">
        <f>'A2'!E47</f>
        <v>37.205216379999996</v>
      </c>
      <c r="F47" s="396">
        <f>'A2'!F47</f>
        <v>83.610848999999973</v>
      </c>
      <c r="G47" s="396">
        <f>'A2'!G47</f>
        <v>0</v>
      </c>
      <c r="H47" s="396">
        <f>'A2'!H47</f>
        <v>0</v>
      </c>
      <c r="I47" s="396">
        <f>'A2'!I47</f>
        <v>6.1388367200000005</v>
      </c>
      <c r="J47" s="396">
        <f>'A2'!J47</f>
        <v>0</v>
      </c>
      <c r="K47" s="396">
        <f>'A2'!K47</f>
        <v>6.9386799999999997</v>
      </c>
      <c r="L47" s="396">
        <f>'A2'!L47</f>
        <v>1780.8903230099997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3193.3751834899995</v>
      </c>
      <c r="E48" s="396">
        <f>'A2'!E48</f>
        <v>536.23622013999989</v>
      </c>
      <c r="F48" s="396">
        <f>'A2'!F48</f>
        <v>3289.9157605700007</v>
      </c>
      <c r="G48" s="396">
        <f>'A2'!G48</f>
        <v>357.07180940000001</v>
      </c>
      <c r="H48" s="396">
        <f>'A2'!H48</f>
        <v>9.5510153500000001</v>
      </c>
      <c r="I48" s="396">
        <f>'A2'!I48</f>
        <v>713.93985793999991</v>
      </c>
      <c r="J48" s="396">
        <f>'A2'!J48</f>
        <v>15.95773073</v>
      </c>
      <c r="K48" s="396">
        <f>'A2'!K48</f>
        <v>55.460569360000008</v>
      </c>
      <c r="L48" s="396">
        <f>'A2'!L48</f>
        <v>8171.5081469799998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49.725271960000001</v>
      </c>
      <c r="E50" s="396">
        <f>'A2'!E50</f>
        <v>182.38894821999997</v>
      </c>
      <c r="F50" s="396">
        <f>'A2'!F50</f>
        <v>3147.1664851799997</v>
      </c>
      <c r="G50" s="396">
        <f>'A2'!G50</f>
        <v>357.07180939999989</v>
      </c>
      <c r="H50" s="396">
        <f>'A2'!H50</f>
        <v>9.5510153500000001</v>
      </c>
      <c r="I50" s="396">
        <f>'A2'!I50</f>
        <v>682.92473836999989</v>
      </c>
      <c r="J50" s="396">
        <f>'A2'!J50</f>
        <v>15.957730729999998</v>
      </c>
      <c r="K50" s="396">
        <f>'A2'!K50</f>
        <v>48.521889359999996</v>
      </c>
      <c r="L50" s="396">
        <f>'A2'!L50</f>
        <v>4493.3078885699997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3141.8497724500012</v>
      </c>
      <c r="E51" s="396">
        <f>'A2'!E51</f>
        <v>353.84727192000003</v>
      </c>
      <c r="F51" s="396">
        <f>'A2'!F51</f>
        <v>142.74927539000001</v>
      </c>
      <c r="G51" s="396">
        <f>'A2'!G51</f>
        <v>0</v>
      </c>
      <c r="H51" s="396">
        <f>'A2'!H51</f>
        <v>0</v>
      </c>
      <c r="I51" s="396">
        <f>'A2'!I51</f>
        <v>31.015119569999992</v>
      </c>
      <c r="J51" s="396">
        <f>'A2'!J51</f>
        <v>0</v>
      </c>
      <c r="K51" s="396">
        <f>'A2'!K51</f>
        <v>6.9386799999999997</v>
      </c>
      <c r="L51" s="396">
        <f>'A2'!L51</f>
        <v>3676.4001193300014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1.8001390799999999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0</v>
      </c>
      <c r="L52" s="396">
        <f>'A2'!L52</f>
        <v>1.8001390799999999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336</v>
      </c>
      <c r="C55" s="56"/>
      <c r="D55" s="396">
        <f>'A2'!D55</f>
        <v>148919.94756550997</v>
      </c>
      <c r="E55" s="396">
        <f>'A2'!E55</f>
        <v>9565.9373822099969</v>
      </c>
      <c r="F55" s="396">
        <f>'A2'!F55</f>
        <v>7798.3470581699967</v>
      </c>
      <c r="G55" s="396">
        <f>'A2'!G55</f>
        <v>8924.5423391099994</v>
      </c>
      <c r="H55" s="396">
        <f>'A2'!H55</f>
        <v>2131.7960320800003</v>
      </c>
      <c r="I55" s="396">
        <f>'A2'!I55</f>
        <v>3494.3687007599997</v>
      </c>
      <c r="J55" s="396">
        <f>'A2'!J55</f>
        <v>290.94485780999992</v>
      </c>
      <c r="K55" s="396">
        <f>'A2'!K55</f>
        <v>2279.6876242899998</v>
      </c>
      <c r="L55" s="396">
        <f>'A2'!L55</f>
        <v>183405.57155993991</v>
      </c>
    </row>
    <row r="56" spans="1:12" s="14" customFormat="1" ht="18" customHeight="1">
      <c r="A56" s="29"/>
      <c r="B56" s="12" t="s">
        <v>328</v>
      </c>
      <c r="C56" s="12"/>
      <c r="D56" s="396">
        <f>'A2'!D56</f>
        <v>84051.189394349916</v>
      </c>
      <c r="E56" s="396">
        <f>'A2'!E56</f>
        <v>6355.2467462399982</v>
      </c>
      <c r="F56" s="396">
        <f>'A2'!F56</f>
        <v>3898.3868859099975</v>
      </c>
      <c r="G56" s="396">
        <f>'A2'!G56</f>
        <v>6347.7336096000008</v>
      </c>
      <c r="H56" s="396">
        <f>'A2'!H56</f>
        <v>1099.4654391599997</v>
      </c>
      <c r="I56" s="396">
        <f>'A2'!I56</f>
        <v>2239.01279191</v>
      </c>
      <c r="J56" s="396">
        <f>'A2'!J56</f>
        <v>245.31132416999992</v>
      </c>
      <c r="K56" s="396">
        <f>'A2'!K56</f>
        <v>691.73725238999998</v>
      </c>
      <c r="L56" s="396">
        <f>'A2'!L56</f>
        <v>104928.08344372991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26205.200471299951</v>
      </c>
      <c r="E57" s="396">
        <f>'A2'!E57</f>
        <v>2287.9515301299971</v>
      </c>
      <c r="F57" s="396">
        <f>'A2'!F57</f>
        <v>1035.4641395099991</v>
      </c>
      <c r="G57" s="396">
        <f>'A2'!G57</f>
        <v>811.25996578999968</v>
      </c>
      <c r="H57" s="396">
        <f>'A2'!H57</f>
        <v>39.909767190000011</v>
      </c>
      <c r="I57" s="396">
        <f>'A2'!I57</f>
        <v>614.69876104000025</v>
      </c>
      <c r="J57" s="396">
        <f>'A2'!J57</f>
        <v>2.2311241199999992</v>
      </c>
      <c r="K57" s="396">
        <f>'A2'!K57</f>
        <v>15.541909339999998</v>
      </c>
      <c r="L57" s="396">
        <f>'A2'!L57</f>
        <v>31012.257668419952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57845.988923049968</v>
      </c>
      <c r="E58" s="396">
        <f>'A2'!E58</f>
        <v>4067.2952161100015</v>
      </c>
      <c r="F58" s="396">
        <f>'A2'!F58</f>
        <v>2862.9227463999987</v>
      </c>
      <c r="G58" s="396">
        <f>'A2'!G58</f>
        <v>5536.4736438100008</v>
      </c>
      <c r="H58" s="396">
        <f>'A2'!H58</f>
        <v>1059.5556719699998</v>
      </c>
      <c r="I58" s="396">
        <f>'A2'!I58</f>
        <v>1624.3140308699997</v>
      </c>
      <c r="J58" s="396">
        <f>'A2'!J58</f>
        <v>243.08020004999992</v>
      </c>
      <c r="K58" s="396">
        <f>'A2'!K58</f>
        <v>676.19534305000002</v>
      </c>
      <c r="L58" s="396">
        <f>'A2'!L58</f>
        <v>73915.825775309961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43400.714143220022</v>
      </c>
      <c r="E59" s="396">
        <f>'A2'!E59</f>
        <v>2645.9129901199999</v>
      </c>
      <c r="F59" s="396">
        <f>'A2'!F59</f>
        <v>2312.8170548599992</v>
      </c>
      <c r="G59" s="396">
        <f>'A2'!G59</f>
        <v>2116.7594373399988</v>
      </c>
      <c r="H59" s="396">
        <f>'A2'!H59</f>
        <v>762.6839817700004</v>
      </c>
      <c r="I59" s="396">
        <f>'A2'!I59</f>
        <v>832.79299186000003</v>
      </c>
      <c r="J59" s="396">
        <f>'A2'!J59</f>
        <v>17.32560329</v>
      </c>
      <c r="K59" s="396">
        <f>'A2'!K59</f>
        <v>1034.48892798</v>
      </c>
      <c r="L59" s="396">
        <f>'A2'!L59</f>
        <v>53123.495130440024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13231.985058679997</v>
      </c>
      <c r="E60" s="396">
        <f>'A2'!E60</f>
        <v>242.29960159000001</v>
      </c>
      <c r="F60" s="396">
        <f>'A2'!F60</f>
        <v>210.41411090000003</v>
      </c>
      <c r="G60" s="396">
        <f>'A2'!G60</f>
        <v>228.64690470999997</v>
      </c>
      <c r="H60" s="396">
        <f>'A2'!H60</f>
        <v>0</v>
      </c>
      <c r="I60" s="396">
        <f>'A2'!I60</f>
        <v>184.73754160000004</v>
      </c>
      <c r="J60" s="396">
        <f>'A2'!J60</f>
        <v>0.48200984999999996</v>
      </c>
      <c r="K60" s="396">
        <f>'A2'!K60</f>
        <v>4.8095584999999996</v>
      </c>
      <c r="L60" s="396">
        <f>'A2'!L60</f>
        <v>14103.374785829996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30168.729084540024</v>
      </c>
      <c r="E61" s="396">
        <f>'A2'!E61</f>
        <v>2403.6133885300001</v>
      </c>
      <c r="F61" s="396">
        <f>'A2'!F61</f>
        <v>2102.402943959999</v>
      </c>
      <c r="G61" s="396">
        <f>'A2'!G61</f>
        <v>1888.1125326299989</v>
      </c>
      <c r="H61" s="396">
        <f>'A2'!H61</f>
        <v>762.6839817700004</v>
      </c>
      <c r="I61" s="396">
        <f>'A2'!I61</f>
        <v>648.05545026000004</v>
      </c>
      <c r="J61" s="396">
        <f>'A2'!J61</f>
        <v>16.843593439999999</v>
      </c>
      <c r="K61" s="396">
        <f>'A2'!K61</f>
        <v>1029.6793694799999</v>
      </c>
      <c r="L61" s="396">
        <f>'A2'!L61</f>
        <v>39020.120344610026</v>
      </c>
    </row>
    <row r="62" spans="1:12" s="14" customFormat="1" ht="18" customHeight="1">
      <c r="A62" s="29"/>
      <c r="B62" s="469" t="s">
        <v>327</v>
      </c>
      <c r="C62" s="12"/>
      <c r="D62" s="396">
        <f>'A2'!D62</f>
        <v>13370.042770479999</v>
      </c>
      <c r="E62" s="396">
        <f>'A2'!E62</f>
        <v>0</v>
      </c>
      <c r="F62" s="396">
        <f>'A2'!F62</f>
        <v>658.67276244000016</v>
      </c>
      <c r="G62" s="396">
        <f>'A2'!G62</f>
        <v>0</v>
      </c>
      <c r="H62" s="396">
        <f>'A2'!H62</f>
        <v>0</v>
      </c>
      <c r="I62" s="396">
        <f>'A2'!I62</f>
        <v>0</v>
      </c>
      <c r="J62" s="396">
        <f>'A2'!J62</f>
        <v>0</v>
      </c>
      <c r="K62" s="396">
        <f>'A2'!K62</f>
        <v>4.85728896</v>
      </c>
      <c r="L62" s="396">
        <f>'A2'!L62</f>
        <v>14033.57282188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13370.042770479999</v>
      </c>
      <c r="E64" s="396">
        <f>'A2'!E64</f>
        <v>0</v>
      </c>
      <c r="F64" s="396">
        <f>'A2'!F64</f>
        <v>658.67276244000016</v>
      </c>
      <c r="G64" s="396">
        <f>'A2'!G64</f>
        <v>0</v>
      </c>
      <c r="H64" s="396">
        <f>'A2'!H64</f>
        <v>0</v>
      </c>
      <c r="I64" s="396">
        <f>'A2'!I64</f>
        <v>0</v>
      </c>
      <c r="J64" s="396">
        <f>'A2'!J64</f>
        <v>0</v>
      </c>
      <c r="K64" s="396">
        <f>'A2'!K64</f>
        <v>4.85728896</v>
      </c>
      <c r="L64" s="396">
        <f>'A2'!L64</f>
        <v>14033.57282188</v>
      </c>
    </row>
    <row r="65" spans="1:22" s="14" customFormat="1" ht="18" customHeight="1">
      <c r="A65" s="30"/>
      <c r="B65" s="469" t="s">
        <v>326</v>
      </c>
      <c r="C65" s="31"/>
      <c r="D65" s="396">
        <f>'A2'!D65</f>
        <v>8098.0012574600005</v>
      </c>
      <c r="E65" s="396">
        <f>'A2'!E65</f>
        <v>564.77764585</v>
      </c>
      <c r="F65" s="396">
        <f>'A2'!F65</f>
        <v>928.47035495999967</v>
      </c>
      <c r="G65" s="396">
        <f>'A2'!G65</f>
        <v>460.04929217000006</v>
      </c>
      <c r="H65" s="396">
        <f>'A2'!H65</f>
        <v>269.64661115000001</v>
      </c>
      <c r="I65" s="396">
        <f>'A2'!I65</f>
        <v>422.56291698999991</v>
      </c>
      <c r="J65" s="396">
        <f>'A2'!J65</f>
        <v>28.307930349999992</v>
      </c>
      <c r="K65" s="396">
        <f>'A2'!K65</f>
        <v>548.60415496000007</v>
      </c>
      <c r="L65" s="396">
        <f>'A2'!L65</f>
        <v>11320.420163889998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729.36888483999985</v>
      </c>
      <c r="E66" s="396">
        <f>'A2'!E66</f>
        <v>81.384997419999991</v>
      </c>
      <c r="F66" s="396">
        <f>'A2'!F66</f>
        <v>382.19235871999985</v>
      </c>
      <c r="G66" s="396">
        <f>'A2'!G66</f>
        <v>104.85581253000001</v>
      </c>
      <c r="H66" s="396">
        <f>'A2'!H66</f>
        <v>124.23749415000003</v>
      </c>
      <c r="I66" s="396">
        <f>'A2'!I66</f>
        <v>191.23838686999989</v>
      </c>
      <c r="J66" s="396">
        <f>'A2'!J66</f>
        <v>2.3984946299999996</v>
      </c>
      <c r="K66" s="396">
        <f>'A2'!K66</f>
        <v>31.869344009999995</v>
      </c>
      <c r="L66" s="396">
        <f>'A2'!L66</f>
        <v>1647.5457731699996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7368.6323726200008</v>
      </c>
      <c r="E67" s="396">
        <f>'A2'!E67</f>
        <v>483.39264843000007</v>
      </c>
      <c r="F67" s="396">
        <f>'A2'!F67</f>
        <v>546.27799623999988</v>
      </c>
      <c r="G67" s="396">
        <f>'A2'!G67</f>
        <v>355.19347964000008</v>
      </c>
      <c r="H67" s="396">
        <f>'A2'!H67</f>
        <v>145.40911700000001</v>
      </c>
      <c r="I67" s="396">
        <f>'A2'!I67</f>
        <v>231.32453012000002</v>
      </c>
      <c r="J67" s="396">
        <f>'A2'!J67</f>
        <v>25.909435719999994</v>
      </c>
      <c r="K67" s="396">
        <f>'A2'!K67</f>
        <v>516.73481095000011</v>
      </c>
      <c r="L67" s="396">
        <f>'A2'!L67</f>
        <v>9672.8743907199987</v>
      </c>
    </row>
    <row r="68" spans="1:22" s="14" customFormat="1" ht="18" customHeight="1">
      <c r="A68" s="29"/>
      <c r="B68" s="28" t="s">
        <v>337</v>
      </c>
      <c r="C68" s="28"/>
      <c r="D68" s="474">
        <f>'A2'!D68</f>
        <v>1832.0833874500001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1832.0833874500001</v>
      </c>
      <c r="O68" s="44"/>
    </row>
    <row r="69" spans="1:22" s="14" customFormat="1" ht="18" customHeight="1">
      <c r="A69" s="30"/>
      <c r="B69" s="31" t="s">
        <v>338</v>
      </c>
      <c r="C69" s="31"/>
      <c r="D69" s="396">
        <f>'A2'!D69</f>
        <v>1832.0833874500001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1832.0833874500001</v>
      </c>
      <c r="O69" s="42"/>
    </row>
    <row r="70" spans="1:22" s="14" customFormat="1" ht="18" customHeight="1">
      <c r="A70" s="30"/>
      <c r="B70" s="31" t="s">
        <v>339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150752.03095295996</v>
      </c>
      <c r="E71" s="396">
        <f>'A2'!E71</f>
        <v>9565.9373822099969</v>
      </c>
      <c r="F71" s="396">
        <f>'A2'!F71</f>
        <v>7798.3470581699967</v>
      </c>
      <c r="G71" s="396">
        <f>'A2'!G71</f>
        <v>8924.5423391099994</v>
      </c>
      <c r="H71" s="396">
        <f>'A2'!H71</f>
        <v>2131.7960320800003</v>
      </c>
      <c r="I71" s="396">
        <f>'A2'!I71</f>
        <v>3494.3687007599997</v>
      </c>
      <c r="J71" s="396">
        <f>'A2'!J71</f>
        <v>290.94485780999992</v>
      </c>
      <c r="K71" s="396">
        <f>'A2'!K71</f>
        <v>2279.6876242899998</v>
      </c>
      <c r="L71" s="396">
        <f>'A2'!L71</f>
        <v>185237.65494738991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145064.88869878001</v>
      </c>
      <c r="E73" s="396">
        <f>'A2'!E73</f>
        <v>9348.2456371199896</v>
      </c>
      <c r="F73" s="396">
        <f>'A2'!F73</f>
        <v>7733.4966921300038</v>
      </c>
      <c r="G73" s="396">
        <f>'A2'!G73</f>
        <v>8250.2795653599987</v>
      </c>
      <c r="H73" s="396">
        <f>'A2'!H73</f>
        <v>2130.8866904600018</v>
      </c>
      <c r="I73" s="396">
        <f>'A2'!I73</f>
        <v>3389.0879795600035</v>
      </c>
      <c r="J73" s="396">
        <f>'A2'!J73</f>
        <v>268.43276469</v>
      </c>
      <c r="K73" s="396">
        <f>'A2'!K73</f>
        <v>2162.2426582900007</v>
      </c>
      <c r="L73" s="396">
        <f>'A2'!L73</f>
        <v>178347.56068638994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5687.1422541799993</v>
      </c>
      <c r="E74" s="396">
        <f>'A2'!E74</f>
        <v>217.69174508000003</v>
      </c>
      <c r="F74" s="396">
        <f>'A2'!F74</f>
        <v>64.850366050000005</v>
      </c>
      <c r="G74" s="396">
        <f>'A2'!G74</f>
        <v>674.26277373999994</v>
      </c>
      <c r="H74" s="396">
        <f>'A2'!H74</f>
        <v>0.90934161000000002</v>
      </c>
      <c r="I74" s="396">
        <f>'A2'!I74</f>
        <v>105.28072119999999</v>
      </c>
      <c r="J74" s="396">
        <f>'A2'!J74</f>
        <v>22.512093119999999</v>
      </c>
      <c r="K74" s="396">
        <f>'A2'!K74</f>
        <v>117.44496599999998</v>
      </c>
      <c r="L74" s="396">
        <f>'A2'!L74</f>
        <v>6890.0942609799995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0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0</v>
      </c>
      <c r="L75" s="440">
        <f>'A2'!L75</f>
        <v>0</v>
      </c>
      <c r="O75" s="42"/>
      <c r="P75" s="42"/>
      <c r="Q75" s="42"/>
    </row>
    <row r="76" spans="1:22" s="14" customFormat="1" ht="14.25" hidden="1">
      <c r="A76" s="507" t="s">
        <v>211</v>
      </c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26"/>
      <c r="O76" s="44"/>
      <c r="P76" s="44"/>
    </row>
    <row r="77" spans="1:22" s="14" customFormat="1" ht="18" hidden="1" customHeight="1">
      <c r="A77" s="507" t="s">
        <v>215</v>
      </c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26"/>
      <c r="O77" s="44"/>
      <c r="P77" s="44"/>
      <c r="V77" s="26"/>
    </row>
    <row r="78" spans="1:22" s="44" customFormat="1" ht="18" hidden="1" customHeight="1">
      <c r="A78" s="507" t="s">
        <v>212</v>
      </c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O78" s="40"/>
      <c r="P78" s="40"/>
      <c r="T78" s="45"/>
    </row>
    <row r="79" spans="1:22" s="44" customFormat="1" ht="18" hidden="1" customHeight="1">
      <c r="A79" s="507" t="s">
        <v>213</v>
      </c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O79" s="42"/>
      <c r="P79" s="42"/>
      <c r="T79" s="45"/>
    </row>
    <row r="80" spans="1:22" s="40" customFormat="1" ht="12" hidden="1" customHeight="1">
      <c r="A80" s="507" t="s">
        <v>214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5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3" t="s">
        <v>216</v>
      </c>
      <c r="M9" s="515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4"/>
      <c r="M10" s="516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336</v>
      </c>
      <c r="C13" s="56"/>
      <c r="D13" s="451">
        <f>'A3'!D13</f>
        <v>2668.4748293699995</v>
      </c>
      <c r="E13" s="451">
        <f>'A3'!E13</f>
        <v>5012.8001497599998</v>
      </c>
      <c r="F13" s="451">
        <f>'A3'!F13</f>
        <v>4083.0389779199995</v>
      </c>
      <c r="G13" s="451">
        <f>'A3'!G13</f>
        <v>15.63427875</v>
      </c>
      <c r="H13" s="451">
        <f>'A3'!H13</f>
        <v>18.974027900000003</v>
      </c>
      <c r="I13" s="451">
        <f>'A3'!I13</f>
        <v>313.68297123000002</v>
      </c>
      <c r="J13" s="451">
        <f>'A3'!J13</f>
        <v>173.02355416</v>
      </c>
      <c r="K13" s="451">
        <f>'A3'!K13</f>
        <v>12285.628789089998</v>
      </c>
      <c r="L13" s="451">
        <f>'A3'!L13</f>
        <v>883.71161060499958</v>
      </c>
      <c r="M13" s="451">
        <f>'A3'!M13</f>
        <v>614884.34039017512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328</v>
      </c>
      <c r="C14" s="12"/>
      <c r="D14" s="475">
        <f>'A3'!D14</f>
        <v>1642.5452351199997</v>
      </c>
      <c r="E14" s="475">
        <f>'A3'!E14</f>
        <v>2237.8548329599994</v>
      </c>
      <c r="F14" s="475">
        <f>'A3'!F14</f>
        <v>2341.3090635899989</v>
      </c>
      <c r="G14" s="475">
        <f>'A3'!G14</f>
        <v>10.78328552</v>
      </c>
      <c r="H14" s="475">
        <f>'A3'!H14</f>
        <v>15.706337810000001</v>
      </c>
      <c r="I14" s="475">
        <f>'A3'!I14</f>
        <v>221.12316172999999</v>
      </c>
      <c r="J14" s="475">
        <f>'A3'!J14</f>
        <v>21.73600626</v>
      </c>
      <c r="K14" s="475">
        <f>'A3'!K14</f>
        <v>6491.0579229899977</v>
      </c>
      <c r="L14" s="475">
        <f>'A3'!L14</f>
        <v>135.12265846499997</v>
      </c>
      <c r="M14" s="475">
        <f>'A3'!M14</f>
        <v>304248.50488301541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704.24681258999999</v>
      </c>
      <c r="E15" s="475">
        <f>'A3'!E15</f>
        <v>93.41459857000001</v>
      </c>
      <c r="F15" s="475">
        <f>'A3'!F15</f>
        <v>4.8927381499999996</v>
      </c>
      <c r="G15" s="475">
        <f>'A3'!G15</f>
        <v>6.1106016199999997</v>
      </c>
      <c r="H15" s="475">
        <f>'A3'!H15</f>
        <v>2.9224081100000001</v>
      </c>
      <c r="I15" s="475">
        <f>'A3'!I15</f>
        <v>0</v>
      </c>
      <c r="J15" s="475">
        <f>'A3'!J15</f>
        <v>0.41671010000000003</v>
      </c>
      <c r="K15" s="475">
        <f>'A3'!K15</f>
        <v>812.00386914000001</v>
      </c>
      <c r="L15" s="475">
        <f>'A3'!L15</f>
        <v>42.335065644999993</v>
      </c>
      <c r="M15" s="475">
        <f>'A3'!M15</f>
        <v>172830.2181912752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938.2984225299997</v>
      </c>
      <c r="E16" s="475">
        <f>'A3'!E16</f>
        <v>2144.4402343899992</v>
      </c>
      <c r="F16" s="475">
        <f>'A3'!F16</f>
        <v>2336.4163254399991</v>
      </c>
      <c r="G16" s="475">
        <f>'A3'!G16</f>
        <v>4.6726839000000009</v>
      </c>
      <c r="H16" s="475">
        <f>'A3'!H16</f>
        <v>12.783929700000002</v>
      </c>
      <c r="I16" s="475">
        <f>'A3'!I16</f>
        <v>221.12316172999999</v>
      </c>
      <c r="J16" s="475">
        <f>'A3'!J16</f>
        <v>21.31929616</v>
      </c>
      <c r="K16" s="475">
        <f>'A3'!K16</f>
        <v>5679.0540538499981</v>
      </c>
      <c r="L16" s="475">
        <f>'A3'!L16</f>
        <v>92.787592819999986</v>
      </c>
      <c r="M16" s="475">
        <f>'A3'!M16</f>
        <v>131418.28669174018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463.21139112999992</v>
      </c>
      <c r="E17" s="475">
        <f>'A3'!E17</f>
        <v>2218.0135560000003</v>
      </c>
      <c r="F17" s="475">
        <f>'A3'!F17</f>
        <v>1619.2305292700007</v>
      </c>
      <c r="G17" s="475">
        <f>'A3'!G17</f>
        <v>4.6486421799999995</v>
      </c>
      <c r="H17" s="475">
        <f>'A3'!H17</f>
        <v>2.9224032500000003</v>
      </c>
      <c r="I17" s="475">
        <f>'A3'!I17</f>
        <v>86.402101139999999</v>
      </c>
      <c r="J17" s="475">
        <f>'A3'!J17</f>
        <v>123.50306838000002</v>
      </c>
      <c r="K17" s="475">
        <f>'A3'!K17</f>
        <v>4517.9316913500006</v>
      </c>
      <c r="L17" s="475">
        <f>'A3'!L17</f>
        <v>642.59700144999965</v>
      </c>
      <c r="M17" s="475">
        <f>'A3'!M17</f>
        <v>169210.61607712973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43.864707039999999</v>
      </c>
      <c r="E18" s="475">
        <f>'A3'!E18</f>
        <v>17.944860630000001</v>
      </c>
      <c r="F18" s="475">
        <f>'A3'!F18</f>
        <v>1.3559894299999997</v>
      </c>
      <c r="G18" s="475">
        <f>'A3'!G18</f>
        <v>0</v>
      </c>
      <c r="H18" s="475">
        <f>'A3'!H18</f>
        <v>0</v>
      </c>
      <c r="I18" s="475">
        <f>'A3'!I18</f>
        <v>0</v>
      </c>
      <c r="J18" s="475">
        <f>'A3'!J18</f>
        <v>6.0270700000000007E-3</v>
      </c>
      <c r="K18" s="475">
        <f>'A3'!K18</f>
        <v>63.171584170000003</v>
      </c>
      <c r="L18" s="475">
        <f>'A3'!L18</f>
        <v>13.136772789999997</v>
      </c>
      <c r="M18" s="475">
        <f>'A3'!M18</f>
        <v>28688.636095840091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419.34668408999994</v>
      </c>
      <c r="E19" s="475">
        <f>'A3'!E19</f>
        <v>2200.0686953700001</v>
      </c>
      <c r="F19" s="475">
        <f>'A3'!F19</f>
        <v>1617.8745398400008</v>
      </c>
      <c r="G19" s="475">
        <f>'A3'!G19</f>
        <v>4.6486421799999995</v>
      </c>
      <c r="H19" s="475">
        <f>'A3'!H19</f>
        <v>2.9224032500000003</v>
      </c>
      <c r="I19" s="475">
        <f>'A3'!I19</f>
        <v>86.402101139999999</v>
      </c>
      <c r="J19" s="475">
        <f>'A3'!J19</f>
        <v>123.49704131000001</v>
      </c>
      <c r="K19" s="475">
        <f>'A3'!K19</f>
        <v>4454.7601071800009</v>
      </c>
      <c r="L19" s="475">
        <f>'A3'!L19</f>
        <v>629.46022865999964</v>
      </c>
      <c r="M19" s="475">
        <f>'A3'!M19</f>
        <v>140521.97998128962</v>
      </c>
      <c r="N19" s="26"/>
    </row>
    <row r="20" spans="1:14" s="14" customFormat="1" ht="18" customHeight="1">
      <c r="A20" s="29"/>
      <c r="B20" s="469" t="s">
        <v>327</v>
      </c>
      <c r="C20" s="12"/>
      <c r="D20" s="475">
        <f>'A3'!D20</f>
        <v>0</v>
      </c>
      <c r="E20" s="475">
        <f>'A3'!E20</f>
        <v>229.39313434000002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4.7544860000000001E-2</v>
      </c>
      <c r="K20" s="475">
        <f>'A3'!K20</f>
        <v>229.44067920000001</v>
      </c>
      <c r="L20" s="475">
        <f>'A3'!L20</f>
        <v>4.4103585599999997</v>
      </c>
      <c r="M20" s="475">
        <f>'A3'!M20</f>
        <v>5439.0207395900006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0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4.7544860000000001E-2</v>
      </c>
      <c r="K21" s="475">
        <f>'A3'!K21</f>
        <v>4.7544860000000001E-2</v>
      </c>
      <c r="L21" s="475">
        <f>'A3'!L21</f>
        <v>2.4831505E-2</v>
      </c>
      <c r="M21" s="475">
        <f>'A3'!M21</f>
        <v>599.28928410500032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229.39313434000002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229.39313434000002</v>
      </c>
      <c r="L22" s="475">
        <f>'A3'!L22</f>
        <v>4.3855270549999998</v>
      </c>
      <c r="M22" s="475">
        <f>'A3'!M22</f>
        <v>4839.731455485</v>
      </c>
      <c r="N22" s="26"/>
    </row>
    <row r="23" spans="1:14" s="14" customFormat="1" ht="18" customHeight="1">
      <c r="A23" s="30"/>
      <c r="B23" s="469" t="s">
        <v>326</v>
      </c>
      <c r="C23" s="31"/>
      <c r="D23" s="475">
        <f>'A3'!D23</f>
        <v>562.71820312</v>
      </c>
      <c r="E23" s="475">
        <f>'A3'!E23</f>
        <v>327.53862646000005</v>
      </c>
      <c r="F23" s="475">
        <f>'A3'!F23</f>
        <v>122.49938505999995</v>
      </c>
      <c r="G23" s="475">
        <f>'A3'!G23</f>
        <v>0.20235104999999995</v>
      </c>
      <c r="H23" s="475">
        <f>'A3'!H23</f>
        <v>0.34528683999999998</v>
      </c>
      <c r="I23" s="475">
        <f>'A3'!I23</f>
        <v>6.1577083600000009</v>
      </c>
      <c r="J23" s="475">
        <f>'A3'!J23</f>
        <v>27.736934660000003</v>
      </c>
      <c r="K23" s="475">
        <f>'A3'!K23</f>
        <v>1047.19849555</v>
      </c>
      <c r="L23" s="475">
        <f>'A3'!L23</f>
        <v>101.58159213</v>
      </c>
      <c r="M23" s="475">
        <f>'A3'!M23</f>
        <v>135986.19869044001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173.23797565000001</v>
      </c>
      <c r="E24" s="475">
        <f>'A3'!E24</f>
        <v>102.66264064000006</v>
      </c>
      <c r="F24" s="475">
        <f>'A3'!F24</f>
        <v>73.557915569999963</v>
      </c>
      <c r="G24" s="475">
        <f>'A3'!G24</f>
        <v>0.20235104999999995</v>
      </c>
      <c r="H24" s="475">
        <f>'A3'!H24</f>
        <v>0.34528683999999998</v>
      </c>
      <c r="I24" s="475">
        <f>'A3'!I24</f>
        <v>3.3177153200000005</v>
      </c>
      <c r="J24" s="475">
        <f>'A3'!J24</f>
        <v>8.5958853600000023</v>
      </c>
      <c r="K24" s="475">
        <f>'A3'!K24</f>
        <v>361.91977043000003</v>
      </c>
      <c r="L24" s="475">
        <f>'A3'!L24</f>
        <v>87.793937589999999</v>
      </c>
      <c r="M24" s="475">
        <f>'A3'!M24</f>
        <v>75184.896986259992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389.48022747000005</v>
      </c>
      <c r="E25" s="475">
        <f>'A3'!E25</f>
        <v>224.87598581999998</v>
      </c>
      <c r="F25" s="475">
        <f>'A3'!F25</f>
        <v>48.941469489999996</v>
      </c>
      <c r="G25" s="475">
        <f>'A3'!G25</f>
        <v>0</v>
      </c>
      <c r="H25" s="475">
        <f>'A3'!H25</f>
        <v>0</v>
      </c>
      <c r="I25" s="475">
        <f>'A3'!I25</f>
        <v>2.83999304</v>
      </c>
      <c r="J25" s="475">
        <f>'A3'!J25</f>
        <v>19.141049300000002</v>
      </c>
      <c r="K25" s="475">
        <f>'A3'!K25</f>
        <v>685.27872511999999</v>
      </c>
      <c r="L25" s="475">
        <f>'A3'!L25</f>
        <v>13.787654540000002</v>
      </c>
      <c r="M25" s="475">
        <f>'A3'!M25</f>
        <v>60801.301704180019</v>
      </c>
      <c r="N25" s="26"/>
    </row>
    <row r="26" spans="1:14" s="14" customFormat="1" ht="18" customHeight="1">
      <c r="A26" s="29"/>
      <c r="B26" s="28" t="s">
        <v>337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107954.80911630001</v>
      </c>
      <c r="N26" s="26"/>
    </row>
    <row r="27" spans="1:14" s="14" customFormat="1" ht="18" customHeight="1">
      <c r="A27" s="30"/>
      <c r="B27" s="31" t="s">
        <v>338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0</v>
      </c>
      <c r="M27" s="475">
        <f>'A3'!M27</f>
        <v>107954.61466567</v>
      </c>
      <c r="N27" s="26"/>
    </row>
    <row r="28" spans="1:14" s="14" customFormat="1" ht="18" customHeight="1">
      <c r="A28" s="30"/>
      <c r="B28" s="31" t="s">
        <v>339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0.19445062999999999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2668.4748293699995</v>
      </c>
      <c r="E29" s="475">
        <f>'A3'!E29</f>
        <v>5012.8001497599998</v>
      </c>
      <c r="F29" s="475">
        <f>'A3'!F29</f>
        <v>4083.0389779199995</v>
      </c>
      <c r="G29" s="475">
        <f>'A3'!G29</f>
        <v>15.63427875</v>
      </c>
      <c r="H29" s="475">
        <f>'A3'!H29</f>
        <v>18.974027900000003</v>
      </c>
      <c r="I29" s="475">
        <f>'A3'!I29</f>
        <v>313.68297123000002</v>
      </c>
      <c r="J29" s="475">
        <f>'A3'!J29</f>
        <v>173.02355416</v>
      </c>
      <c r="K29" s="475">
        <f>'A3'!K29</f>
        <v>12285.628789089998</v>
      </c>
      <c r="L29" s="475">
        <f>'A3'!L29</f>
        <v>883.71161060499958</v>
      </c>
      <c r="M29" s="475">
        <f>'A3'!M29</f>
        <v>722839.14950647508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336</v>
      </c>
      <c r="C32" s="56"/>
      <c r="D32" s="451">
        <f>'A3'!D32</f>
        <v>1.9898568299999999</v>
      </c>
      <c r="E32" s="451">
        <f>'A3'!E32</f>
        <v>783.83111869000004</v>
      </c>
      <c r="F32" s="451">
        <f>'A3'!F32</f>
        <v>0</v>
      </c>
      <c r="G32" s="451">
        <f>'A3'!G32</f>
        <v>0</v>
      </c>
      <c r="H32" s="451">
        <f>'A3'!H32</f>
        <v>0</v>
      </c>
      <c r="I32" s="451">
        <f>'A3'!I32</f>
        <v>0</v>
      </c>
      <c r="J32" s="451">
        <f>'A3'!J32</f>
        <v>4.6127937699999997</v>
      </c>
      <c r="K32" s="451">
        <f>'A3'!K32</f>
        <v>790.4337692900001</v>
      </c>
      <c r="L32" s="451">
        <f>'A3'!L32</f>
        <v>0</v>
      </c>
      <c r="M32" s="451">
        <f>'A3'!M32</f>
        <v>21117.785771889998</v>
      </c>
      <c r="N32" s="26"/>
    </row>
    <row r="33" spans="1:18" s="14" customFormat="1" ht="18" customHeight="1">
      <c r="A33" s="29"/>
      <c r="B33" s="12" t="s">
        <v>328</v>
      </c>
      <c r="C33" s="12"/>
      <c r="D33" s="475">
        <f>'A3'!D33</f>
        <v>0.74104672000000005</v>
      </c>
      <c r="E33" s="475">
        <f>'A3'!E33</f>
        <v>290.47070386000001</v>
      </c>
      <c r="F33" s="475">
        <f>'A3'!F33</f>
        <v>0</v>
      </c>
      <c r="G33" s="475">
        <f>'A3'!G33</f>
        <v>0</v>
      </c>
      <c r="H33" s="475">
        <f>'A3'!H33</f>
        <v>0</v>
      </c>
      <c r="I33" s="475">
        <f>'A3'!I33</f>
        <v>0</v>
      </c>
      <c r="J33" s="475">
        <f>'A3'!J33</f>
        <v>1.4373395499999999</v>
      </c>
      <c r="K33" s="475">
        <f>'A3'!K33</f>
        <v>292.64909012999999</v>
      </c>
      <c r="L33" s="475">
        <f>'A3'!L33</f>
        <v>13.324236464999998</v>
      </c>
      <c r="M33" s="475">
        <f>'A3'!M33</f>
        <v>7128.081440994998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0.74104672000000005</v>
      </c>
      <c r="E34" s="475">
        <f>'A3'!E34</f>
        <v>3.1367509199999999</v>
      </c>
      <c r="F34" s="475">
        <f>'A3'!F34</f>
        <v>0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1.4373395499999999</v>
      </c>
      <c r="K34" s="475">
        <f>'A3'!K34</f>
        <v>5.3151371899999997</v>
      </c>
      <c r="L34" s="475">
        <f>'A3'!L34</f>
        <v>0.85840927499999997</v>
      </c>
      <c r="M34" s="475">
        <f>'A3'!M34</f>
        <v>601.83646719499984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0</v>
      </c>
      <c r="E35" s="475">
        <f>'A3'!E35</f>
        <v>287.33395294000002</v>
      </c>
      <c r="F35" s="475">
        <f>'A3'!F35</f>
        <v>0</v>
      </c>
      <c r="G35" s="475">
        <f>'A3'!G35</f>
        <v>0</v>
      </c>
      <c r="H35" s="475">
        <f>'A3'!H35</f>
        <v>0</v>
      </c>
      <c r="I35" s="475">
        <f>'A3'!I35</f>
        <v>0</v>
      </c>
      <c r="J35" s="475">
        <f>'A3'!J35</f>
        <v>0</v>
      </c>
      <c r="K35" s="475">
        <f>'A3'!K35</f>
        <v>287.33395294000002</v>
      </c>
      <c r="L35" s="475">
        <f>'A3'!L35</f>
        <v>12.465827189999999</v>
      </c>
      <c r="M35" s="475">
        <f>'A3'!M35</f>
        <v>6526.2449737999987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0.30101879000000004</v>
      </c>
      <c r="E36" s="475">
        <f>'A3'!E36</f>
        <v>435.22979803000004</v>
      </c>
      <c r="F36" s="475">
        <f>'A3'!F36</f>
        <v>0</v>
      </c>
      <c r="G36" s="475">
        <f>'A3'!G36</f>
        <v>0</v>
      </c>
      <c r="H36" s="475">
        <f>'A3'!H36</f>
        <v>0</v>
      </c>
      <c r="I36" s="475">
        <f>'A3'!I36</f>
        <v>0</v>
      </c>
      <c r="J36" s="475">
        <f>'A3'!J36</f>
        <v>3.1754542199999998</v>
      </c>
      <c r="K36" s="475">
        <f>'A3'!K36</f>
        <v>438.70627104000005</v>
      </c>
      <c r="L36" s="475">
        <f>'A3'!L36</f>
        <v>18.644221910000002</v>
      </c>
      <c r="M36" s="475">
        <f>'A3'!M36</f>
        <v>9519.8378697400003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1.1672800799999998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1.1672800799999998</v>
      </c>
      <c r="L37" s="475">
        <f>'A3'!L37</f>
        <v>0.28905200000000003</v>
      </c>
      <c r="M37" s="475">
        <f>'A3'!M37</f>
        <v>109.02221778999998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0.30101879000000004</v>
      </c>
      <c r="E38" s="475">
        <f>'A3'!E38</f>
        <v>434.06251795000003</v>
      </c>
      <c r="F38" s="475">
        <f>'A3'!F38</f>
        <v>0</v>
      </c>
      <c r="G38" s="475">
        <f>'A3'!G38</f>
        <v>0</v>
      </c>
      <c r="H38" s="475">
        <f>'A3'!H38</f>
        <v>0</v>
      </c>
      <c r="I38" s="475">
        <f>'A3'!I38</f>
        <v>0</v>
      </c>
      <c r="J38" s="475">
        <f>'A3'!J38</f>
        <v>3.1754542199999998</v>
      </c>
      <c r="K38" s="475">
        <f>'A3'!K38</f>
        <v>437.53899096000004</v>
      </c>
      <c r="L38" s="475">
        <f>'A3'!L38</f>
        <v>18.355169910000001</v>
      </c>
      <c r="M38" s="475">
        <f>'A3'!M38</f>
        <v>9410.8156519500008</v>
      </c>
      <c r="N38" s="26"/>
    </row>
    <row r="39" spans="1:18" s="14" customFormat="1" ht="18" customHeight="1">
      <c r="A39" s="29"/>
      <c r="B39" s="469" t="s">
        <v>327</v>
      </c>
      <c r="C39" s="12"/>
      <c r="D39" s="475">
        <f>'A3'!D39</f>
        <v>0</v>
      </c>
      <c r="E39" s="475">
        <f>'A3'!E39</f>
        <v>58.057600920000006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58.057600920000006</v>
      </c>
      <c r="L39" s="475">
        <f>'A3'!L39</f>
        <v>0</v>
      </c>
      <c r="M39" s="475">
        <f>'A3'!M39</f>
        <v>59.966387650000009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58.057600920000006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58.057600920000006</v>
      </c>
      <c r="L41" s="475">
        <f>'A3'!L41</f>
        <v>0</v>
      </c>
      <c r="M41" s="475">
        <f>'A3'!M41</f>
        <v>59.966387650000009</v>
      </c>
      <c r="N41" s="26"/>
    </row>
    <row r="42" spans="1:18" s="14" customFormat="1" ht="18" customHeight="1">
      <c r="A42" s="30"/>
      <c r="B42" s="469" t="s">
        <v>326</v>
      </c>
      <c r="C42" s="31"/>
      <c r="D42" s="475">
        <f>'A3'!D42</f>
        <v>0.94779131999999999</v>
      </c>
      <c r="E42" s="475">
        <f>'A3'!E42</f>
        <v>7.3015880000000005E-2</v>
      </c>
      <c r="F42" s="475">
        <f>'A3'!F42</f>
        <v>0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0</v>
      </c>
      <c r="K42" s="475">
        <f>'A3'!K42</f>
        <v>1.0208071999999999</v>
      </c>
      <c r="L42" s="475">
        <f>'A3'!L42</f>
        <v>5.4054327950000003</v>
      </c>
      <c r="M42" s="475">
        <f>'A3'!M42</f>
        <v>4447.2739646749997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0.94779131999999999</v>
      </c>
      <c r="E43" s="475">
        <f>'A3'!E43</f>
        <v>7.3015880000000005E-2</v>
      </c>
      <c r="F43" s="475">
        <f>'A3'!F43</f>
        <v>0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1.0208071999999999</v>
      </c>
      <c r="L43" s="475">
        <f>'A3'!L43</f>
        <v>5.3974657950000005</v>
      </c>
      <c r="M43" s="475">
        <f>'A3'!M43</f>
        <v>3224.8729393649996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0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</v>
      </c>
      <c r="K44" s="475">
        <f>'A3'!K44</f>
        <v>0</v>
      </c>
      <c r="L44" s="475">
        <f>'A3'!L44</f>
        <v>7.9670000000000001E-3</v>
      </c>
      <c r="M44" s="475">
        <f>'A3'!M44</f>
        <v>1222.4010253100003</v>
      </c>
      <c r="N44" s="26"/>
    </row>
    <row r="45" spans="1:18" s="14" customFormat="1" ht="18" customHeight="1">
      <c r="A45" s="29"/>
      <c r="B45" s="28" t="s">
        <v>337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3.4693400000000003</v>
      </c>
      <c r="M45" s="451">
        <f>'A3'!M45</f>
        <v>7158.9055147600011</v>
      </c>
      <c r="N45" s="26"/>
    </row>
    <row r="46" spans="1:18" s="26" customFormat="1" ht="18" customHeight="1">
      <c r="A46" s="30"/>
      <c r="B46" s="31" t="s">
        <v>338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4516.9420742700013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339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3.4693400000000003</v>
      </c>
      <c r="M47" s="475">
        <f>'A3'!M47</f>
        <v>2641.9634404899998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1.9898568299999999</v>
      </c>
      <c r="E48" s="475">
        <f>'A3'!E48</f>
        <v>783.83111869000004</v>
      </c>
      <c r="F48" s="475">
        <f>'A3'!F48</f>
        <v>0</v>
      </c>
      <c r="G48" s="475">
        <f>'A3'!G48</f>
        <v>0</v>
      </c>
      <c r="H48" s="475">
        <f>'A3'!H48</f>
        <v>0</v>
      </c>
      <c r="I48" s="475">
        <f>'A3'!I48</f>
        <v>0</v>
      </c>
      <c r="J48" s="475">
        <f>'A3'!J48</f>
        <v>4.6127937699999997</v>
      </c>
      <c r="K48" s="475">
        <f>'A3'!K48</f>
        <v>790.4337692900001</v>
      </c>
      <c r="L48" s="475">
        <f>'A3'!L48</f>
        <v>3.4693400000000003</v>
      </c>
      <c r="M48" s="475">
        <f>'A3'!M48</f>
        <v>28276.691286649999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1.6952020600000002</v>
      </c>
      <c r="E50" s="396">
        <f>'A3'!E50</f>
        <v>783.83111869000015</v>
      </c>
      <c r="F50" s="396">
        <f>'A3'!F50</f>
        <v>0</v>
      </c>
      <c r="G50" s="396">
        <f>'A3'!G50</f>
        <v>0</v>
      </c>
      <c r="H50" s="396">
        <f>'A3'!H50</f>
        <v>0</v>
      </c>
      <c r="I50" s="396">
        <f>'A3'!I50</f>
        <v>0</v>
      </c>
      <c r="J50" s="396">
        <f>'A3'!J50</f>
        <v>4.6127937699999997</v>
      </c>
      <c r="K50" s="396">
        <f>'A3'!K50</f>
        <v>790.13911452000025</v>
      </c>
      <c r="L50" s="396">
        <f>'A3'!L50</f>
        <v>26.705803460000002</v>
      </c>
      <c r="M50" s="396">
        <f>'A3'!M50</f>
        <v>7637.3335393499992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0.29465477000000001</v>
      </c>
      <c r="E51" s="396">
        <f>'A3'!E51</f>
        <v>0</v>
      </c>
      <c r="F51" s="396">
        <f>'A3'!F51</f>
        <v>0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0</v>
      </c>
      <c r="K51" s="396">
        <f>'A3'!K51</f>
        <v>0.29465477000000001</v>
      </c>
      <c r="L51" s="396">
        <f>'A3'!L51</f>
        <v>14.137427710000001</v>
      </c>
      <c r="M51" s="396">
        <f>'A3'!M51</f>
        <v>16333.683885270006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0</v>
      </c>
      <c r="M52" s="396">
        <f>'A3'!M52</f>
        <v>4343.0477531699999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336</v>
      </c>
      <c r="C55" s="56"/>
      <c r="D55" s="451">
        <f>'A3'!D55</f>
        <v>699.71454597000002</v>
      </c>
      <c r="E55" s="451">
        <f>'A3'!E55</f>
        <v>333.55850106999992</v>
      </c>
      <c r="F55" s="451">
        <f>'A3'!F55</f>
        <v>538.95163104999995</v>
      </c>
      <c r="G55" s="451">
        <f>'A3'!G55</f>
        <v>0.33278775999999999</v>
      </c>
      <c r="H55" s="451">
        <f>'A3'!H55</f>
        <v>86.150002630000017</v>
      </c>
      <c r="I55" s="451">
        <f>'A3'!I55</f>
        <v>20.306165480000004</v>
      </c>
      <c r="J55" s="451">
        <f>'A3'!J55</f>
        <v>323.25693919999998</v>
      </c>
      <c r="K55" s="451">
        <f>'A3'!K55</f>
        <v>2002.2705731599999</v>
      </c>
      <c r="L55" s="451">
        <f>'A3'!L55</f>
        <v>1301.5512568200002</v>
      </c>
      <c r="M55" s="451">
        <f>'A3'!M55</f>
        <v>508598.58964815026</v>
      </c>
      <c r="N55" s="26"/>
    </row>
    <row r="56" spans="1:16" s="14" customFormat="1" ht="18" customHeight="1">
      <c r="A56" s="29"/>
      <c r="B56" s="12" t="s">
        <v>328</v>
      </c>
      <c r="C56" s="12"/>
      <c r="D56" s="475">
        <f>'A3'!D56</f>
        <v>590.54519903999994</v>
      </c>
      <c r="E56" s="475">
        <f>'A3'!E56</f>
        <v>65.439348269999996</v>
      </c>
      <c r="F56" s="475">
        <f>'A3'!F56</f>
        <v>147.80744967000001</v>
      </c>
      <c r="G56" s="475">
        <f>'A3'!G56</f>
        <v>0</v>
      </c>
      <c r="H56" s="475">
        <f>'A3'!H56</f>
        <v>86.150002630000017</v>
      </c>
      <c r="I56" s="475">
        <f>'A3'!I56</f>
        <v>19.509964260000004</v>
      </c>
      <c r="J56" s="475">
        <f>'A3'!J56</f>
        <v>148.24217580000001</v>
      </c>
      <c r="K56" s="475">
        <f>'A3'!K56</f>
        <v>1057.6941396700001</v>
      </c>
      <c r="L56" s="475">
        <f>'A3'!L56</f>
        <v>420.01603912499991</v>
      </c>
      <c r="M56" s="475">
        <f>'A3'!M56</f>
        <v>292182.68277012522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151.65167842000002</v>
      </c>
      <c r="E57" s="475">
        <f>'A3'!E57</f>
        <v>0.50474825999999995</v>
      </c>
      <c r="F57" s="475">
        <f>'A3'!F57</f>
        <v>1.1213904299999999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1.4373151099999999</v>
      </c>
      <c r="K57" s="475">
        <f>'A3'!K57</f>
        <v>154.71513222000002</v>
      </c>
      <c r="L57" s="475">
        <f>'A3'!L57</f>
        <v>8.515937254999999</v>
      </c>
      <c r="M57" s="475">
        <f>'A3'!M57</f>
        <v>147557.16995606531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438.89352061999995</v>
      </c>
      <c r="E58" s="475">
        <f>'A3'!E58</f>
        <v>64.934600009999997</v>
      </c>
      <c r="F58" s="475">
        <f>'A3'!F58</f>
        <v>146.68605924000002</v>
      </c>
      <c r="G58" s="475">
        <f>'A3'!G58</f>
        <v>0</v>
      </c>
      <c r="H58" s="475">
        <f>'A3'!H58</f>
        <v>86.150002630000017</v>
      </c>
      <c r="I58" s="475">
        <f>'A3'!I58</f>
        <v>19.509964260000004</v>
      </c>
      <c r="J58" s="475">
        <f>'A3'!J58</f>
        <v>146.80486069000003</v>
      </c>
      <c r="K58" s="475">
        <f>'A3'!K58</f>
        <v>902.97900745000004</v>
      </c>
      <c r="L58" s="475">
        <f>'A3'!L58</f>
        <v>411.50010186999992</v>
      </c>
      <c r="M58" s="475">
        <f>'A3'!M58</f>
        <v>144625.51281405991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47.050676970000005</v>
      </c>
      <c r="E59" s="475">
        <f>'A3'!E59</f>
        <v>165.92134696999995</v>
      </c>
      <c r="F59" s="475">
        <f>'A3'!F59</f>
        <v>307.28179340999992</v>
      </c>
      <c r="G59" s="475">
        <f>'A3'!G59</f>
        <v>0.33278775999999999</v>
      </c>
      <c r="H59" s="475">
        <f>'A3'!H59</f>
        <v>0</v>
      </c>
      <c r="I59" s="475">
        <f>'A3'!I59</f>
        <v>0.79620121999999993</v>
      </c>
      <c r="J59" s="475">
        <f>'A3'!J59</f>
        <v>30.229043879999992</v>
      </c>
      <c r="K59" s="475">
        <f>'A3'!K59</f>
        <v>551.61185020999983</v>
      </c>
      <c r="L59" s="475">
        <f>'A3'!L59</f>
        <v>532.41163598000026</v>
      </c>
      <c r="M59" s="475">
        <f>'A3'!M59</f>
        <v>129098.31009541999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43.751680380000003</v>
      </c>
      <c r="E60" s="475">
        <f>'A3'!E60</f>
        <v>1.3011040199999999</v>
      </c>
      <c r="F60" s="475">
        <f>'A3'!F60</f>
        <v>1.2926906200000001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46.345475020000002</v>
      </c>
      <c r="L60" s="475">
        <f>'A3'!L60</f>
        <v>2.4574293000000003</v>
      </c>
      <c r="M60" s="475">
        <f>'A3'!M60</f>
        <v>46633.442436549994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3.2989965899999993</v>
      </c>
      <c r="E61" s="475">
        <f>'A3'!E61</f>
        <v>164.62024294999995</v>
      </c>
      <c r="F61" s="475">
        <f>'A3'!F61</f>
        <v>305.98910278999995</v>
      </c>
      <c r="G61" s="475">
        <f>'A3'!G61</f>
        <v>0.33278775999999999</v>
      </c>
      <c r="H61" s="475">
        <f>'A3'!H61</f>
        <v>0</v>
      </c>
      <c r="I61" s="475">
        <f>'A3'!I61</f>
        <v>0.79620121999999993</v>
      </c>
      <c r="J61" s="475">
        <f>'A3'!J61</f>
        <v>30.229043879999992</v>
      </c>
      <c r="K61" s="475">
        <f>'A3'!K61</f>
        <v>505.26637518999985</v>
      </c>
      <c r="L61" s="475">
        <f>'A3'!L61</f>
        <v>529.95420668000031</v>
      </c>
      <c r="M61" s="475">
        <f>'A3'!M61</f>
        <v>82464.867658869989</v>
      </c>
      <c r="N61" s="26"/>
    </row>
    <row r="62" spans="1:16" s="14" customFormat="1" ht="18" customHeight="1">
      <c r="A62" s="29"/>
      <c r="B62" s="469" t="s">
        <v>327</v>
      </c>
      <c r="C62" s="12"/>
      <c r="D62" s="475">
        <f>'A3'!D62</f>
        <v>0</v>
      </c>
      <c r="E62" s="475">
        <f>'A3'!E62</f>
        <v>0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0</v>
      </c>
      <c r="L62" s="475">
        <f>'A3'!L62</f>
        <v>2.42864448</v>
      </c>
      <c r="M62" s="475">
        <f>'A3'!M62</f>
        <v>37524.908365260009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0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0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0</v>
      </c>
      <c r="L64" s="475">
        <f>'A3'!L64</f>
        <v>2.42864448</v>
      </c>
      <c r="M64" s="475">
        <f>'A3'!M64</f>
        <v>37524.908365260009</v>
      </c>
      <c r="N64" s="26"/>
      <c r="P64" s="44"/>
    </row>
    <row r="65" spans="1:22" s="14" customFormat="1" ht="18" customHeight="1">
      <c r="A65" s="30"/>
      <c r="B65" s="469" t="s">
        <v>326</v>
      </c>
      <c r="C65" s="31"/>
      <c r="D65" s="475">
        <f>'A3'!D65</f>
        <v>62.11866996000002</v>
      </c>
      <c r="E65" s="475">
        <f>'A3'!E65</f>
        <v>102.19780582999999</v>
      </c>
      <c r="F65" s="475">
        <f>'A3'!F65</f>
        <v>83.86238797</v>
      </c>
      <c r="G65" s="475">
        <f>'A3'!G65</f>
        <v>0</v>
      </c>
      <c r="H65" s="475">
        <f>'A3'!H65</f>
        <v>0</v>
      </c>
      <c r="I65" s="475">
        <f>'A3'!I65</f>
        <v>0</v>
      </c>
      <c r="J65" s="475">
        <f>'A3'!J65</f>
        <v>144.78571951999999</v>
      </c>
      <c r="K65" s="475">
        <f>'A3'!K65</f>
        <v>392.96458328000006</v>
      </c>
      <c r="L65" s="475">
        <f>'A3'!L65</f>
        <v>346.69493723500005</v>
      </c>
      <c r="M65" s="475">
        <f>'A3'!M65</f>
        <v>49792.688417345023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62.11866996000002</v>
      </c>
      <c r="E66" s="475">
        <f>'A3'!E66</f>
        <v>102.19780582999999</v>
      </c>
      <c r="F66" s="475">
        <f>'A3'!F66</f>
        <v>83.86238797</v>
      </c>
      <c r="G66" s="475">
        <f>'A3'!G66</f>
        <v>0</v>
      </c>
      <c r="H66" s="475">
        <f>'A3'!H66</f>
        <v>0</v>
      </c>
      <c r="I66" s="475">
        <f>'A3'!I66</f>
        <v>0</v>
      </c>
      <c r="J66" s="475">
        <f>'A3'!J66</f>
        <v>9.1452461799999991</v>
      </c>
      <c r="K66" s="475">
        <f>'A3'!K66</f>
        <v>257.32410994000003</v>
      </c>
      <c r="L66" s="475">
        <f>'A3'!L66</f>
        <v>20.507295094999996</v>
      </c>
      <c r="M66" s="475">
        <f>'A3'!M66</f>
        <v>8572.7308482049975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0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135.64047334</v>
      </c>
      <c r="K67" s="475">
        <f>'A3'!K67</f>
        <v>135.64047334</v>
      </c>
      <c r="L67" s="475">
        <f>'A3'!L67</f>
        <v>326.18764214000004</v>
      </c>
      <c r="M67" s="475">
        <f>'A3'!M67</f>
        <v>41219.957569140024</v>
      </c>
      <c r="N67" s="26"/>
      <c r="P67" s="44"/>
    </row>
    <row r="68" spans="1:22" s="14" customFormat="1" ht="18" customHeight="1">
      <c r="A68" s="29"/>
      <c r="B68" s="28" t="s">
        <v>337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98030.874007339982</v>
      </c>
      <c r="N68" s="26"/>
      <c r="P68" s="40"/>
    </row>
    <row r="69" spans="1:22" s="14" customFormat="1" ht="18" customHeight="1">
      <c r="A69" s="30"/>
      <c r="B69" s="31" t="s">
        <v>338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98030.874007339982</v>
      </c>
      <c r="N69" s="26"/>
      <c r="P69" s="42"/>
    </row>
    <row r="70" spans="1:22" s="14" customFormat="1" ht="18" customHeight="1">
      <c r="A70" s="30"/>
      <c r="B70" s="31" t="s">
        <v>339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699.71454597000002</v>
      </c>
      <c r="E71" s="475">
        <f>'A3'!E71</f>
        <v>333.55850106999992</v>
      </c>
      <c r="F71" s="475">
        <f>'A3'!F71</f>
        <v>538.95163104999995</v>
      </c>
      <c r="G71" s="475">
        <f>'A3'!G71</f>
        <v>0.33278775999999999</v>
      </c>
      <c r="H71" s="475">
        <f>'A3'!H71</f>
        <v>86.150002630000017</v>
      </c>
      <c r="I71" s="475">
        <f>'A3'!I71</f>
        <v>20.306165480000004</v>
      </c>
      <c r="J71" s="475">
        <f>'A3'!J71</f>
        <v>323.25693919999998</v>
      </c>
      <c r="K71" s="475">
        <f>'A3'!K71</f>
        <v>2002.2705731599999</v>
      </c>
      <c r="L71" s="475">
        <f>'A3'!L71</f>
        <v>1301.5512568200002</v>
      </c>
      <c r="M71" s="475">
        <f>'A3'!M71</f>
        <v>606629.4636554902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699.64072925000005</v>
      </c>
      <c r="E73" s="396">
        <f>'A3'!E73</f>
        <v>333.55850106999986</v>
      </c>
      <c r="F73" s="396">
        <f>'A3'!F73</f>
        <v>510.27438733999992</v>
      </c>
      <c r="G73" s="396">
        <f>'A3'!G73</f>
        <v>0.33278775999999999</v>
      </c>
      <c r="H73" s="396">
        <f>'A3'!H73</f>
        <v>86.150002630000017</v>
      </c>
      <c r="I73" s="396">
        <f>'A3'!I73</f>
        <v>20.306165480000001</v>
      </c>
      <c r="J73" s="396">
        <f>'A3'!J73</f>
        <v>311.39508757999988</v>
      </c>
      <c r="K73" s="396">
        <f>'A3'!K73</f>
        <v>1961.6576611099997</v>
      </c>
      <c r="L73" s="396">
        <f>'A3'!L73</f>
        <v>1236.8978480100009</v>
      </c>
      <c r="M73" s="396">
        <f>'A3'!M73</f>
        <v>591581.8966593392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7.3816720000000002E-2</v>
      </c>
      <c r="E74" s="396">
        <f>'A3'!E74</f>
        <v>0</v>
      </c>
      <c r="F74" s="396">
        <f>'A3'!F74</f>
        <v>28.677243709999999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11.861851619999999</v>
      </c>
      <c r="K74" s="396">
        <f>'A3'!K74</f>
        <v>40.612912049999998</v>
      </c>
      <c r="L74" s="396">
        <f>'A3'!L74</f>
        <v>64.653408810000002</v>
      </c>
      <c r="M74" s="396">
        <f>'A3'!M74</f>
        <v>14402.455604280003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0</v>
      </c>
      <c r="M75" s="440">
        <f>'A3'!M75</f>
        <v>645.11139188999994</v>
      </c>
      <c r="N75" s="26"/>
      <c r="O75" s="42"/>
      <c r="P75" s="42"/>
      <c r="Q75" s="44"/>
      <c r="R75" s="44"/>
    </row>
    <row r="76" spans="1:22" s="14" customFormat="1" ht="15" customHeight="1">
      <c r="A76" s="507" t="s">
        <v>218</v>
      </c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26"/>
      <c r="O76" s="44"/>
      <c r="P76" s="44"/>
    </row>
    <row r="77" spans="1:22" s="14" customFormat="1" ht="14.25">
      <c r="A77" s="507" t="s">
        <v>219</v>
      </c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26"/>
      <c r="O77" s="44"/>
      <c r="P77" s="44"/>
    </row>
    <row r="78" spans="1:22" s="14" customFormat="1" ht="14.25" hidden="1">
      <c r="A78" s="507" t="s">
        <v>220</v>
      </c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N78" s="26"/>
      <c r="O78" s="44"/>
      <c r="P78" s="44"/>
    </row>
    <row r="79" spans="1:22" s="14" customFormat="1" ht="18" hidden="1" customHeight="1">
      <c r="A79" s="507" t="s">
        <v>221</v>
      </c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N79" s="26"/>
      <c r="O79" s="44"/>
      <c r="P79" s="44"/>
      <c r="V79" s="26"/>
    </row>
    <row r="80" spans="1:22" s="44" customFormat="1" ht="18" hidden="1" customHeight="1">
      <c r="A80" s="507" t="s">
        <v>222</v>
      </c>
      <c r="B80" s="508"/>
      <c r="C80" s="508"/>
      <c r="D80" s="508"/>
      <c r="E80" s="508"/>
      <c r="F80" s="508"/>
      <c r="G80" s="508"/>
      <c r="H80" s="508"/>
      <c r="I80" s="508"/>
      <c r="J80" s="508"/>
      <c r="K80" s="508"/>
      <c r="L80" s="508"/>
      <c r="M80" s="508"/>
      <c r="O80" s="40"/>
      <c r="P80" s="40"/>
      <c r="T80" s="45"/>
    </row>
    <row r="81" spans="1:20" s="44" customFormat="1" ht="18" hidden="1" customHeight="1">
      <c r="A81" s="507" t="s">
        <v>223</v>
      </c>
      <c r="B81" s="508"/>
      <c r="C81" s="508"/>
      <c r="D81" s="508"/>
      <c r="E81" s="508"/>
      <c r="F81" s="508"/>
      <c r="G81" s="508"/>
      <c r="H81" s="508"/>
      <c r="I81" s="508"/>
      <c r="J81" s="508"/>
      <c r="K81" s="508"/>
      <c r="L81" s="508"/>
      <c r="M81" s="508"/>
      <c r="O81" s="42"/>
      <c r="P81" s="42"/>
      <c r="T81" s="45"/>
    </row>
    <row r="82" spans="1:20" s="40" customFormat="1" ht="13.5" hidden="1" customHeight="1">
      <c r="A82" s="507" t="s">
        <v>224</v>
      </c>
      <c r="B82" s="507"/>
      <c r="C82" s="507"/>
      <c r="D82" s="507"/>
      <c r="E82" s="507"/>
      <c r="F82" s="507"/>
      <c r="G82" s="507"/>
      <c r="H82" s="507"/>
      <c r="I82" s="507"/>
      <c r="J82" s="507"/>
      <c r="K82" s="507"/>
      <c r="L82" s="507"/>
      <c r="M82" s="507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0:M80"/>
    <mergeCell ref="A81:M81"/>
    <mergeCell ref="A82:M82"/>
    <mergeCell ref="A76:M76"/>
    <mergeCell ref="A77:M77"/>
    <mergeCell ref="L9:L10"/>
    <mergeCell ref="M9:M10"/>
    <mergeCell ref="A78:M78"/>
    <mergeCell ref="A79:M79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7" t="s">
        <v>225</v>
      </c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/>
      <c r="AD9" s="518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/>
      <c r="AR9" s="519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336</v>
      </c>
      <c r="C13" s="75"/>
      <c r="D13" s="474">
        <f>'A4'!D13</f>
        <v>0</v>
      </c>
      <c r="E13" s="474">
        <f>'A4'!E13</f>
        <v>0</v>
      </c>
      <c r="F13" s="474">
        <f>'A4'!F13</f>
        <v>3.41274E-3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95.232786579999981</v>
      </c>
      <c r="M13" s="474">
        <f>'A4'!M13</f>
        <v>0</v>
      </c>
      <c r="N13" s="474">
        <f>'A4'!N13</f>
        <v>12.447764429999999</v>
      </c>
      <c r="O13" s="474">
        <f>'A4'!O13</f>
        <v>23.991117800000005</v>
      </c>
      <c r="P13" s="474">
        <f>'A4'!P13</f>
        <v>0</v>
      </c>
      <c r="Q13" s="474">
        <f>'A4'!Q13</f>
        <v>0</v>
      </c>
      <c r="R13" s="474">
        <f>'A4'!R13</f>
        <v>83.745443840000007</v>
      </c>
      <c r="S13" s="474">
        <f>'A4'!S13</f>
        <v>3.2117535400000001</v>
      </c>
      <c r="T13" s="474">
        <f>'A4'!T13</f>
        <v>0</v>
      </c>
      <c r="U13" s="474">
        <f>'A4'!U13</f>
        <v>0</v>
      </c>
      <c r="V13" s="474">
        <f>'A4'!V13</f>
        <v>0</v>
      </c>
      <c r="W13" s="474">
        <f>'A4'!W13</f>
        <v>0</v>
      </c>
      <c r="X13" s="474">
        <f>'A4'!X13</f>
        <v>0</v>
      </c>
      <c r="Y13" s="474">
        <f>'A4'!Y13</f>
        <v>0.48165355999999998</v>
      </c>
      <c r="Z13" s="474">
        <f>'A4'!Z13</f>
        <v>0.28703205999999998</v>
      </c>
      <c r="AA13" s="474">
        <f>'A4'!AA13</f>
        <v>0</v>
      </c>
      <c r="AB13" s="474">
        <f>'A4'!AB13</f>
        <v>0</v>
      </c>
      <c r="AC13" s="474">
        <f>'A4'!AC13</f>
        <v>299.49806082999999</v>
      </c>
      <c r="AD13" s="474">
        <f>'A4'!AD13</f>
        <v>374.02954727999997</v>
      </c>
      <c r="AE13" s="474">
        <f>'A4'!AE13</f>
        <v>0</v>
      </c>
      <c r="AF13" s="474">
        <f>'A4'!AF13</f>
        <v>0</v>
      </c>
      <c r="AG13" s="474">
        <f>'A4'!AG13</f>
        <v>21.300507100000004</v>
      </c>
      <c r="AH13" s="474">
        <f>'A4'!AH13</f>
        <v>0</v>
      </c>
      <c r="AI13" s="474">
        <f>'A4'!AI13</f>
        <v>0</v>
      </c>
      <c r="AJ13" s="474">
        <f>'A4'!AJ13</f>
        <v>9.3304000000000008E-3</v>
      </c>
      <c r="AK13" s="474">
        <f>'A4'!AK13</f>
        <v>0</v>
      </c>
      <c r="AL13" s="474">
        <f>'A4'!AL13</f>
        <v>2.1999605400000002</v>
      </c>
      <c r="AM13" s="474">
        <f>'A4'!AM13</f>
        <v>0</v>
      </c>
      <c r="AN13" s="474">
        <f>'A4'!AN13</f>
        <v>0.33173854000000003</v>
      </c>
      <c r="AO13" s="474">
        <f>'A4'!AO13</f>
        <v>0</v>
      </c>
      <c r="AP13" s="474">
        <f>'A4'!AP13</f>
        <v>0</v>
      </c>
      <c r="AQ13" s="474">
        <f>'A4'!AQ13</f>
        <v>19.434992480000002</v>
      </c>
      <c r="AR13" s="474">
        <f>'A4'!AR13</f>
        <v>2585.6861799999992</v>
      </c>
    </row>
    <row r="14" spans="1:45" s="14" customFormat="1" ht="18" customHeight="1">
      <c r="A14" s="77"/>
      <c r="B14" s="12" t="s">
        <v>330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48.392382479999995</v>
      </c>
      <c r="M14" s="396">
        <f>'A4'!M14</f>
        <v>0</v>
      </c>
      <c r="N14" s="396">
        <f>'A4'!N14</f>
        <v>1.3777015599999998</v>
      </c>
      <c r="O14" s="396">
        <f>'A4'!O14</f>
        <v>11.846165920000001</v>
      </c>
      <c r="P14" s="396">
        <f>'A4'!P14</f>
        <v>0</v>
      </c>
      <c r="Q14" s="396">
        <f>'A4'!Q14</f>
        <v>0</v>
      </c>
      <c r="R14" s="396">
        <f>'A4'!R14</f>
        <v>28.970891999999999</v>
      </c>
      <c r="S14" s="396">
        <f>'A4'!S14</f>
        <v>1.5888485000000001</v>
      </c>
      <c r="T14" s="396">
        <f>'A4'!T14</f>
        <v>0</v>
      </c>
      <c r="U14" s="396">
        <f>'A4'!U14</f>
        <v>0</v>
      </c>
      <c r="V14" s="396">
        <f>'A4'!V14</f>
        <v>0</v>
      </c>
      <c r="W14" s="396">
        <f>'A4'!W14</f>
        <v>0</v>
      </c>
      <c r="X14" s="396">
        <f>'A4'!X14</f>
        <v>0</v>
      </c>
      <c r="Y14" s="396">
        <f>'A4'!Y14</f>
        <v>0</v>
      </c>
      <c r="Z14" s="396">
        <f>'A4'!Z14</f>
        <v>0.11718663999999999</v>
      </c>
      <c r="AA14" s="396">
        <f>'A4'!AA14</f>
        <v>0</v>
      </c>
      <c r="AB14" s="396">
        <f>'A4'!AB14</f>
        <v>0</v>
      </c>
      <c r="AC14" s="396">
        <f>'A4'!AC14</f>
        <v>55.842611490000017</v>
      </c>
      <c r="AD14" s="396">
        <f>'A4'!AD14</f>
        <v>78.443013470000011</v>
      </c>
      <c r="AE14" s="396">
        <f>'A4'!AE14</f>
        <v>0</v>
      </c>
      <c r="AF14" s="396">
        <f>'A4'!AF14</f>
        <v>0</v>
      </c>
      <c r="AG14" s="396">
        <f>'A4'!AG14</f>
        <v>11.528865440000008</v>
      </c>
      <c r="AH14" s="396">
        <f>'A4'!AH14</f>
        <v>0</v>
      </c>
      <c r="AI14" s="396">
        <f>'A4'!AI14</f>
        <v>0</v>
      </c>
      <c r="AJ14" s="396">
        <f>'A4'!AJ14</f>
        <v>3.1164000000000001E-3</v>
      </c>
      <c r="AK14" s="396">
        <f>'A4'!AK14</f>
        <v>0</v>
      </c>
      <c r="AL14" s="396">
        <f>'A4'!AL14</f>
        <v>0.48496644</v>
      </c>
      <c r="AM14" s="396">
        <f>'A4'!AM14</f>
        <v>0</v>
      </c>
      <c r="AN14" s="396">
        <f>'A4'!AN14</f>
        <v>0.16329454000000002</v>
      </c>
      <c r="AO14" s="396">
        <f>'A4'!AO14</f>
        <v>0</v>
      </c>
      <c r="AP14" s="396">
        <f>'A4'!AP14</f>
        <v>0</v>
      </c>
      <c r="AQ14" s="396">
        <f>'A4'!AQ14</f>
        <v>8.2231400000000003E-3</v>
      </c>
      <c r="AR14" s="396">
        <f>'A4'!AR14</f>
        <v>298.77949236000001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8.0071923599999995</v>
      </c>
      <c r="M15" s="396">
        <f>'A4'!M15</f>
        <v>0</v>
      </c>
      <c r="N15" s="396">
        <f>'A4'!N15</f>
        <v>0.12338718</v>
      </c>
      <c r="O15" s="396">
        <f>'A4'!O15</f>
        <v>0</v>
      </c>
      <c r="P15" s="396">
        <f>'A4'!P15</f>
        <v>0</v>
      </c>
      <c r="Q15" s="396">
        <f>'A4'!Q15</f>
        <v>0</v>
      </c>
      <c r="R15" s="396">
        <f>'A4'!R15</f>
        <v>6.9471219999999994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0.48793048</v>
      </c>
      <c r="AD15" s="396">
        <f>'A4'!AD15</f>
        <v>4.1612051100000009</v>
      </c>
      <c r="AE15" s="396">
        <f>'A4'!AE15</f>
        <v>0</v>
      </c>
      <c r="AF15" s="396">
        <f>'A4'!AF15</f>
        <v>0</v>
      </c>
      <c r="AG15" s="396">
        <f>'A4'!AG15</f>
        <v>1.4982318399999999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148.00992849999997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40.385190119999997</v>
      </c>
      <c r="M16" s="396">
        <f>'A4'!M16</f>
        <v>0</v>
      </c>
      <c r="N16" s="396">
        <f>'A4'!N16</f>
        <v>1.2543143799999998</v>
      </c>
      <c r="O16" s="396">
        <f>'A4'!O16</f>
        <v>11.846165920000001</v>
      </c>
      <c r="P16" s="396">
        <f>'A4'!P16</f>
        <v>0</v>
      </c>
      <c r="Q16" s="396">
        <f>'A4'!Q16</f>
        <v>0</v>
      </c>
      <c r="R16" s="396">
        <f>'A4'!R16</f>
        <v>22.023769999999999</v>
      </c>
      <c r="S16" s="396">
        <f>'A4'!S16</f>
        <v>1.5888485000000001</v>
      </c>
      <c r="T16" s="396">
        <f>'A4'!T16</f>
        <v>0</v>
      </c>
      <c r="U16" s="396">
        <f>'A4'!U16</f>
        <v>0</v>
      </c>
      <c r="V16" s="396">
        <f>'A4'!V16</f>
        <v>0</v>
      </c>
      <c r="W16" s="396">
        <f>'A4'!W16</f>
        <v>0</v>
      </c>
      <c r="X16" s="396">
        <f>'A4'!X16</f>
        <v>0</v>
      </c>
      <c r="Y16" s="396">
        <f>'A4'!Y16</f>
        <v>0</v>
      </c>
      <c r="Z16" s="396">
        <f>'A4'!Z16</f>
        <v>0.11718663999999999</v>
      </c>
      <c r="AA16" s="396">
        <f>'A4'!AA16</f>
        <v>0</v>
      </c>
      <c r="AB16" s="396">
        <f>'A4'!AB16</f>
        <v>0</v>
      </c>
      <c r="AC16" s="396">
        <f>'A4'!AC16</f>
        <v>55.354681010000014</v>
      </c>
      <c r="AD16" s="396">
        <f>'A4'!AD16</f>
        <v>74.281808360000014</v>
      </c>
      <c r="AE16" s="396">
        <f>'A4'!AE16</f>
        <v>0</v>
      </c>
      <c r="AF16" s="396">
        <f>'A4'!AF16</f>
        <v>0</v>
      </c>
      <c r="AG16" s="396">
        <f>'A4'!AG16</f>
        <v>10.030633600000007</v>
      </c>
      <c r="AH16" s="396">
        <f>'A4'!AH16</f>
        <v>0</v>
      </c>
      <c r="AI16" s="396">
        <f>'A4'!AI16</f>
        <v>0</v>
      </c>
      <c r="AJ16" s="396">
        <f>'A4'!AJ16</f>
        <v>3.1164000000000001E-3</v>
      </c>
      <c r="AK16" s="396">
        <f>'A4'!AK16</f>
        <v>0</v>
      </c>
      <c r="AL16" s="396">
        <f>'A4'!AL16</f>
        <v>0.48496644</v>
      </c>
      <c r="AM16" s="396">
        <f>'A4'!AM16</f>
        <v>0</v>
      </c>
      <c r="AN16" s="396">
        <f>'A4'!AN16</f>
        <v>0.16329454000000002</v>
      </c>
      <c r="AO16" s="396">
        <f>'A4'!AO16</f>
        <v>0</v>
      </c>
      <c r="AP16" s="396">
        <f>'A4'!AP16</f>
        <v>0</v>
      </c>
      <c r="AQ16" s="396">
        <f>'A4'!AQ16</f>
        <v>8.2231400000000003E-3</v>
      </c>
      <c r="AR16" s="396">
        <f>'A4'!AR16</f>
        <v>150.76956386000003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36.745512420000004</v>
      </c>
      <c r="M17" s="396">
        <f>'A4'!M17</f>
        <v>0</v>
      </c>
      <c r="N17" s="396">
        <f>'A4'!N17</f>
        <v>5.1895894</v>
      </c>
      <c r="O17" s="396">
        <f>'A4'!O17</f>
        <v>0.83044884000000008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0</v>
      </c>
      <c r="T17" s="396">
        <f>'A4'!T17</f>
        <v>0</v>
      </c>
      <c r="U17" s="396">
        <f>'A4'!U17</f>
        <v>0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0.47831783999999999</v>
      </c>
      <c r="Z17" s="396">
        <f>'A4'!Z17</f>
        <v>0</v>
      </c>
      <c r="AA17" s="396">
        <f>'A4'!AA17</f>
        <v>0</v>
      </c>
      <c r="AB17" s="396">
        <f>'A4'!AB17</f>
        <v>0</v>
      </c>
      <c r="AC17" s="396">
        <f>'A4'!AC17</f>
        <v>222.17468052000001</v>
      </c>
      <c r="AD17" s="396">
        <f>'A4'!AD17</f>
        <v>203.73643052000003</v>
      </c>
      <c r="AE17" s="396">
        <f>'A4'!AE17</f>
        <v>0</v>
      </c>
      <c r="AF17" s="396">
        <f>'A4'!AF17</f>
        <v>0</v>
      </c>
      <c r="AG17" s="396">
        <f>'A4'!AG17</f>
        <v>5.2500440000000008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0.17132518000000002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0</v>
      </c>
      <c r="AR17" s="396">
        <f>'A4'!AR17</f>
        <v>2086.2536988999991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8.6183726200000006</v>
      </c>
      <c r="M18" s="396">
        <f>'A4'!M18</f>
        <v>0</v>
      </c>
      <c r="N18" s="396">
        <f>'A4'!N18</f>
        <v>0.34648986000000004</v>
      </c>
      <c r="O18" s="396">
        <f>'A4'!O18</f>
        <v>0.19994246000000002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0</v>
      </c>
      <c r="AA18" s="396">
        <f>'A4'!AA18</f>
        <v>0</v>
      </c>
      <c r="AB18" s="396">
        <f>'A4'!AB18</f>
        <v>0</v>
      </c>
      <c r="AC18" s="396">
        <f>'A4'!AC18</f>
        <v>1.0744334800000002</v>
      </c>
      <c r="AD18" s="396">
        <f>'A4'!AD18</f>
        <v>21.857550210000007</v>
      </c>
      <c r="AE18" s="396">
        <f>'A4'!AE18</f>
        <v>0</v>
      </c>
      <c r="AF18" s="396">
        <f>'A4'!AF18</f>
        <v>0</v>
      </c>
      <c r="AG18" s="396">
        <f>'A4'!AG18</f>
        <v>1.6009037000000004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0.17132518000000002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18.467543439999996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28.127139800000002</v>
      </c>
      <c r="M19" s="396">
        <f>'A4'!M19</f>
        <v>0</v>
      </c>
      <c r="N19" s="396">
        <f>'A4'!N19</f>
        <v>4.8430995399999999</v>
      </c>
      <c r="O19" s="396">
        <f>'A4'!O19</f>
        <v>0.63050638000000003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0.47831783999999999</v>
      </c>
      <c r="Z19" s="396">
        <f>'A4'!Z19</f>
        <v>0</v>
      </c>
      <c r="AA19" s="396">
        <f>'A4'!AA19</f>
        <v>0</v>
      </c>
      <c r="AB19" s="396">
        <f>'A4'!AB19</f>
        <v>0</v>
      </c>
      <c r="AC19" s="396">
        <f>'A4'!AC19</f>
        <v>221.10024704</v>
      </c>
      <c r="AD19" s="396">
        <f>'A4'!AD19</f>
        <v>181.87888031000003</v>
      </c>
      <c r="AE19" s="396">
        <f>'A4'!AE19</f>
        <v>0</v>
      </c>
      <c r="AF19" s="396">
        <f>'A4'!AF19</f>
        <v>0</v>
      </c>
      <c r="AG19" s="396">
        <f>'A4'!AG19</f>
        <v>3.6491403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0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0</v>
      </c>
      <c r="AR19" s="396">
        <f>'A4'!AR19</f>
        <v>2067.786155459999</v>
      </c>
      <c r="AS19" s="121"/>
    </row>
    <row r="20" spans="1:50" s="14" customFormat="1" ht="18" customHeight="1">
      <c r="A20" s="77"/>
      <c r="B20" s="469" t="s">
        <v>327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9.5089720000000003E-2</v>
      </c>
      <c r="P20" s="396">
        <f>'A4'!P20</f>
        <v>0</v>
      </c>
      <c r="Q20" s="396">
        <f>'A4'!Q20</f>
        <v>0</v>
      </c>
      <c r="R20" s="396">
        <f>'A4'!R20</f>
        <v>16.539407999999998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1.0027002199999999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4.2363000000000001E-3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0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9.5089720000000003E-2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4.2363000000000001E-3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0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16.539407999999998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1.0027002199999999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0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326</v>
      </c>
      <c r="C23" s="75"/>
      <c r="D23" s="396">
        <f>'A4'!D23</f>
        <v>0</v>
      </c>
      <c r="E23" s="396">
        <f>'A4'!E23</f>
        <v>0</v>
      </c>
      <c r="F23" s="396">
        <f>'A4'!F23</f>
        <v>3.41274E-3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10.094891679999995</v>
      </c>
      <c r="M23" s="396">
        <f>'A4'!M23</f>
        <v>0</v>
      </c>
      <c r="N23" s="396">
        <f>'A4'!N23</f>
        <v>5.8804734699999992</v>
      </c>
      <c r="O23" s="396">
        <f>'A4'!O23</f>
        <v>11.219413320000005</v>
      </c>
      <c r="P23" s="396">
        <f>'A4'!P23</f>
        <v>0</v>
      </c>
      <c r="Q23" s="396">
        <f>'A4'!Q23</f>
        <v>0</v>
      </c>
      <c r="R23" s="396">
        <f>'A4'!R23</f>
        <v>38.235143839999999</v>
      </c>
      <c r="S23" s="396">
        <f>'A4'!S23</f>
        <v>1.6229050400000002</v>
      </c>
      <c r="T23" s="396">
        <f>'A4'!T23</f>
        <v>0</v>
      </c>
      <c r="U23" s="396">
        <f>'A4'!U23</f>
        <v>0</v>
      </c>
      <c r="V23" s="396">
        <f>'A4'!V23</f>
        <v>0</v>
      </c>
      <c r="W23" s="396">
        <f>'A4'!W23</f>
        <v>0</v>
      </c>
      <c r="X23" s="396">
        <f>'A4'!X23</f>
        <v>0</v>
      </c>
      <c r="Y23" s="396">
        <f>'A4'!Y23</f>
        <v>3.3357200000000004E-3</v>
      </c>
      <c r="Z23" s="396">
        <f>'A4'!Z23</f>
        <v>0.16984542</v>
      </c>
      <c r="AA23" s="396">
        <f>'A4'!AA23</f>
        <v>0</v>
      </c>
      <c r="AB23" s="396">
        <f>'A4'!AB23</f>
        <v>0</v>
      </c>
      <c r="AC23" s="396">
        <f>'A4'!AC23</f>
        <v>20.478068599999993</v>
      </c>
      <c r="AD23" s="396">
        <f>'A4'!AD23</f>
        <v>91.850103289999936</v>
      </c>
      <c r="AE23" s="396">
        <f>'A4'!AE23</f>
        <v>0</v>
      </c>
      <c r="AF23" s="396">
        <f>'A4'!AF23</f>
        <v>0</v>
      </c>
      <c r="AG23" s="396">
        <f>'A4'!AG23</f>
        <v>4.5173613600000007</v>
      </c>
      <c r="AH23" s="396">
        <f>'A4'!AH23</f>
        <v>0</v>
      </c>
      <c r="AI23" s="396">
        <f>'A4'!AI23</f>
        <v>0</v>
      </c>
      <c r="AJ23" s="396">
        <f>'A4'!AJ23</f>
        <v>6.2140000000000008E-3</v>
      </c>
      <c r="AK23" s="396">
        <f>'A4'!AK23</f>
        <v>0</v>
      </c>
      <c r="AL23" s="396">
        <f>'A4'!AL23</f>
        <v>1.5436689200000002</v>
      </c>
      <c r="AM23" s="396">
        <f>'A4'!AM23</f>
        <v>0</v>
      </c>
      <c r="AN23" s="396">
        <f>'A4'!AN23</f>
        <v>0.16844399999999998</v>
      </c>
      <c r="AO23" s="396">
        <f>'A4'!AO23</f>
        <v>0</v>
      </c>
      <c r="AP23" s="396">
        <f>'A4'!AP23</f>
        <v>0</v>
      </c>
      <c r="AQ23" s="396">
        <f>'A4'!AQ23</f>
        <v>19.426769340000003</v>
      </c>
      <c r="AR23" s="396">
        <f>'A4'!AR23</f>
        <v>200.65298874000018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3.41274E-3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10.094891679999995</v>
      </c>
      <c r="M24" s="396">
        <f>'A4'!M24</f>
        <v>0</v>
      </c>
      <c r="N24" s="396">
        <f>'A4'!N24</f>
        <v>5.7203381099999993</v>
      </c>
      <c r="O24" s="396">
        <f>'A4'!O24</f>
        <v>11.219413320000005</v>
      </c>
      <c r="P24" s="396">
        <f>'A4'!P24</f>
        <v>0</v>
      </c>
      <c r="Q24" s="396">
        <f>'A4'!Q24</f>
        <v>0</v>
      </c>
      <c r="R24" s="396">
        <f>'A4'!R24</f>
        <v>21.995289839999998</v>
      </c>
      <c r="S24" s="396">
        <f>'A4'!S24</f>
        <v>1.5862216400000002</v>
      </c>
      <c r="T24" s="396">
        <f>'A4'!T24</f>
        <v>0</v>
      </c>
      <c r="U24" s="396">
        <f>'A4'!U24</f>
        <v>0</v>
      </c>
      <c r="V24" s="396">
        <f>'A4'!V24</f>
        <v>0</v>
      </c>
      <c r="W24" s="396">
        <f>'A4'!W24</f>
        <v>0</v>
      </c>
      <c r="X24" s="396">
        <f>'A4'!X24</f>
        <v>0</v>
      </c>
      <c r="Y24" s="396">
        <f>'A4'!Y24</f>
        <v>3.3357200000000004E-3</v>
      </c>
      <c r="Z24" s="396">
        <f>'A4'!Z24</f>
        <v>0.16984542</v>
      </c>
      <c r="AA24" s="396">
        <f>'A4'!AA24</f>
        <v>0</v>
      </c>
      <c r="AB24" s="396">
        <f>'A4'!AB24</f>
        <v>0</v>
      </c>
      <c r="AC24" s="396">
        <f>'A4'!AC24</f>
        <v>20.208824099999994</v>
      </c>
      <c r="AD24" s="396">
        <f>'A4'!AD24</f>
        <v>91.59965128999994</v>
      </c>
      <c r="AE24" s="396">
        <f>'A4'!AE24</f>
        <v>0</v>
      </c>
      <c r="AF24" s="396">
        <f>'A4'!AF24</f>
        <v>0</v>
      </c>
      <c r="AG24" s="396">
        <f>'A4'!AG24</f>
        <v>4.1119469800000008</v>
      </c>
      <c r="AH24" s="396">
        <f>'A4'!AH24</f>
        <v>0</v>
      </c>
      <c r="AI24" s="396">
        <f>'A4'!AI24</f>
        <v>0</v>
      </c>
      <c r="AJ24" s="396">
        <f>'A4'!AJ24</f>
        <v>6.2140000000000008E-3</v>
      </c>
      <c r="AK24" s="396">
        <f>'A4'!AK24</f>
        <v>0</v>
      </c>
      <c r="AL24" s="396">
        <f>'A4'!AL24</f>
        <v>1.5142794800000001</v>
      </c>
      <c r="AM24" s="396">
        <f>'A4'!AM24</f>
        <v>0</v>
      </c>
      <c r="AN24" s="396">
        <f>'A4'!AN24</f>
        <v>0.16844399999999998</v>
      </c>
      <c r="AO24" s="396">
        <f>'A4'!AO24</f>
        <v>0</v>
      </c>
      <c r="AP24" s="396">
        <f>'A4'!AP24</f>
        <v>0</v>
      </c>
      <c r="AQ24" s="396">
        <f>'A4'!AQ24</f>
        <v>2.8816193800000005</v>
      </c>
      <c r="AR24" s="396">
        <f>'A4'!AR24</f>
        <v>179.43869362000018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0</v>
      </c>
      <c r="M25" s="396">
        <f>'A4'!M25</f>
        <v>0</v>
      </c>
      <c r="N25" s="396">
        <f>'A4'!N25</f>
        <v>0.16013536000000003</v>
      </c>
      <c r="O25" s="396">
        <f>'A4'!O25</f>
        <v>0</v>
      </c>
      <c r="P25" s="396">
        <f>'A4'!P25</f>
        <v>0</v>
      </c>
      <c r="Q25" s="396">
        <f>'A4'!Q25</f>
        <v>0</v>
      </c>
      <c r="R25" s="396">
        <f>'A4'!R25</f>
        <v>16.239854000000001</v>
      </c>
      <c r="S25" s="396">
        <f>'A4'!S25</f>
        <v>3.6683399999999998E-2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0.26924449999999994</v>
      </c>
      <c r="AD25" s="396">
        <f>'A4'!AD25</f>
        <v>0.25045200000000001</v>
      </c>
      <c r="AE25" s="396">
        <f>'A4'!AE25</f>
        <v>0</v>
      </c>
      <c r="AF25" s="396">
        <f>'A4'!AF25</f>
        <v>0</v>
      </c>
      <c r="AG25" s="396">
        <f>'A4'!AG25</f>
        <v>0.40541438000000007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2.9389439999999999E-2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16.545149960000003</v>
      </c>
      <c r="AR25" s="396">
        <f>'A4'!AR25</f>
        <v>21.214295119999999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337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6.3887097500000012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338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6.3887097500000012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339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3.41274E-3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101.62149632999999</v>
      </c>
      <c r="M29" s="396">
        <f>'A4'!M29</f>
        <v>0</v>
      </c>
      <c r="N29" s="396">
        <f>'A4'!N29</f>
        <v>12.447764429999999</v>
      </c>
      <c r="O29" s="396">
        <f>'A4'!O29</f>
        <v>23.991117800000005</v>
      </c>
      <c r="P29" s="396">
        <f>'A4'!P29</f>
        <v>0</v>
      </c>
      <c r="Q29" s="396">
        <f>'A4'!Q29</f>
        <v>0</v>
      </c>
      <c r="R29" s="396">
        <f>'A4'!R29</f>
        <v>83.745443840000007</v>
      </c>
      <c r="S29" s="396">
        <f>'A4'!S29</f>
        <v>3.2117535400000001</v>
      </c>
      <c r="T29" s="396">
        <f>'A4'!T29</f>
        <v>0</v>
      </c>
      <c r="U29" s="396">
        <f>'A4'!U29</f>
        <v>0</v>
      </c>
      <c r="V29" s="396">
        <f>'A4'!V29</f>
        <v>0</v>
      </c>
      <c r="W29" s="396">
        <f>'A4'!W29</f>
        <v>0</v>
      </c>
      <c r="X29" s="396">
        <f>'A4'!X29</f>
        <v>0</v>
      </c>
      <c r="Y29" s="396">
        <f>'A4'!Y29</f>
        <v>0.48165355999999998</v>
      </c>
      <c r="Z29" s="396">
        <f>'A4'!Z29</f>
        <v>0.28703205999999998</v>
      </c>
      <c r="AA29" s="396">
        <f>'A4'!AA29</f>
        <v>0</v>
      </c>
      <c r="AB29" s="396">
        <f>'A4'!AB29</f>
        <v>0</v>
      </c>
      <c r="AC29" s="396">
        <f>'A4'!AC29</f>
        <v>299.49806082999999</v>
      </c>
      <c r="AD29" s="396">
        <f>'A4'!AD29</f>
        <v>374.02954727999997</v>
      </c>
      <c r="AE29" s="396">
        <f>'A4'!AE29</f>
        <v>0</v>
      </c>
      <c r="AF29" s="396">
        <f>'A4'!AF29</f>
        <v>0</v>
      </c>
      <c r="AG29" s="396">
        <f>'A4'!AG29</f>
        <v>21.300507100000004</v>
      </c>
      <c r="AH29" s="396">
        <f>'A4'!AH29</f>
        <v>0</v>
      </c>
      <c r="AI29" s="396">
        <f>'A4'!AI29</f>
        <v>0</v>
      </c>
      <c r="AJ29" s="396">
        <f>'A4'!AJ29</f>
        <v>9.3304000000000008E-3</v>
      </c>
      <c r="AK29" s="396">
        <f>'A4'!AK29</f>
        <v>0</v>
      </c>
      <c r="AL29" s="396">
        <f>'A4'!AL29</f>
        <v>2.1999605400000002</v>
      </c>
      <c r="AM29" s="396">
        <f>'A4'!AM29</f>
        <v>0</v>
      </c>
      <c r="AN29" s="396">
        <f>'A4'!AN29</f>
        <v>0.33173854000000003</v>
      </c>
      <c r="AO29" s="396">
        <f>'A4'!AO29</f>
        <v>0</v>
      </c>
      <c r="AP29" s="396">
        <f>'A4'!AP29</f>
        <v>0</v>
      </c>
      <c r="AQ29" s="396">
        <f>'A4'!AQ29</f>
        <v>19.434992480000002</v>
      </c>
      <c r="AR29" s="396">
        <f>'A4'!AR29</f>
        <v>2585.6861799999992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336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10.586996019999999</v>
      </c>
      <c r="M32" s="474">
        <f>'A4'!M32</f>
        <v>0</v>
      </c>
      <c r="N32" s="474">
        <f>'A4'!N32</f>
        <v>3.6753027399999998</v>
      </c>
      <c r="O32" s="474">
        <f>'A4'!O32</f>
        <v>0.75173667999999993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0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7.5983417200000005</v>
      </c>
      <c r="AD32" s="474">
        <f>'A4'!AD32</f>
        <v>82.768157900000006</v>
      </c>
      <c r="AE32" s="474">
        <f>'A4'!AE32</f>
        <v>0</v>
      </c>
      <c r="AF32" s="474">
        <f>'A4'!AF32</f>
        <v>0</v>
      </c>
      <c r="AG32" s="474">
        <f>'A4'!AG32</f>
        <v>0.73048363999999999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0.24126741999999998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0</v>
      </c>
      <c r="AR32" s="474">
        <f>'A4'!AR32</f>
        <v>42.93117866</v>
      </c>
    </row>
    <row r="33" spans="1:67" s="26" customFormat="1" ht="18" customHeight="1">
      <c r="A33" s="74"/>
      <c r="B33" s="12" t="s">
        <v>330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10.586996019999999</v>
      </c>
      <c r="M33" s="396">
        <f>'A4'!M33</f>
        <v>0</v>
      </c>
      <c r="N33" s="396">
        <f>'A4'!N33</f>
        <v>0.19907524000000001</v>
      </c>
      <c r="O33" s="396">
        <f>'A4'!O33</f>
        <v>0.75173667999999993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0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3.9151515799999999</v>
      </c>
      <c r="AD33" s="396">
        <f>'A4'!AD33</f>
        <v>15.063035900000001</v>
      </c>
      <c r="AE33" s="396">
        <f>'A4'!AE33</f>
        <v>0</v>
      </c>
      <c r="AF33" s="396">
        <f>'A4'!AF33</f>
        <v>0</v>
      </c>
      <c r="AG33" s="396">
        <f>'A4'!AG33</f>
        <v>0.73048363999999999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0.24126741999999998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21.597099479999997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2.8746790999999998</v>
      </c>
      <c r="AD34" s="396">
        <f>'A4'!AD34</f>
        <v>0.55895800000000007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10.586996019999999</v>
      </c>
      <c r="M35" s="396">
        <f>'A4'!M35</f>
        <v>0</v>
      </c>
      <c r="N35" s="396">
        <f>'A4'!N35</f>
        <v>0.19907524000000001</v>
      </c>
      <c r="O35" s="396">
        <f>'A4'!O35</f>
        <v>0.75173667999999993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0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1.04047248</v>
      </c>
      <c r="AD35" s="396">
        <f>'A4'!AD35</f>
        <v>14.5040779</v>
      </c>
      <c r="AE35" s="396">
        <f>'A4'!AE35</f>
        <v>0</v>
      </c>
      <c r="AF35" s="396">
        <f>'A4'!AF35</f>
        <v>0</v>
      </c>
      <c r="AG35" s="396">
        <f>'A4'!AG35</f>
        <v>0.73048363999999999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0.24126741999999998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21.597099479999997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0</v>
      </c>
      <c r="M36" s="396">
        <f>'A4'!M36</f>
        <v>0</v>
      </c>
      <c r="N36" s="396">
        <f>'A4'!N36</f>
        <v>3.4762274999999998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3.6831901400000007</v>
      </c>
      <c r="AD36" s="396">
        <f>'A4'!AD36</f>
        <v>67.417470000000009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0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0.197828</v>
      </c>
      <c r="AD37" s="396">
        <f>'A4'!AD37</f>
        <v>0.95838000000000012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0</v>
      </c>
      <c r="M38" s="396">
        <f>'A4'!M38</f>
        <v>0</v>
      </c>
      <c r="N38" s="396">
        <f>'A4'!N38</f>
        <v>3.4762274999999998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3.4853621400000008</v>
      </c>
      <c r="AD38" s="396">
        <f>'A4'!AD38</f>
        <v>66.459090000000003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0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327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326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0.28765200000000002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</v>
      </c>
      <c r="AR42" s="396">
        <f>'A4'!AR42</f>
        <v>21.33407918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0.25578400000000001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21.33407918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3.1868E-2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</v>
      </c>
      <c r="AR44" s="396">
        <f>'A4'!AR44</f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337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13.877360000000001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338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339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13.877360000000001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10.586996019999999</v>
      </c>
      <c r="M48" s="396">
        <f>'A4'!M48</f>
        <v>0</v>
      </c>
      <c r="N48" s="396">
        <f>'A4'!N48</f>
        <v>3.6753027399999998</v>
      </c>
      <c r="O48" s="396">
        <f>'A4'!O48</f>
        <v>0.75173667999999993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0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7.5983417200000005</v>
      </c>
      <c r="AD48" s="396">
        <f>'A4'!AD48</f>
        <v>96.645517900000002</v>
      </c>
      <c r="AE48" s="396">
        <f>'A4'!AE48</f>
        <v>0</v>
      </c>
      <c r="AF48" s="396">
        <f>'A4'!AF48</f>
        <v>0</v>
      </c>
      <c r="AG48" s="396">
        <f>'A4'!AG48</f>
        <v>0.73048363999999999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0.24126741999999998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0</v>
      </c>
      <c r="AR48" s="396">
        <f>'A4'!AR48</f>
        <v>42.93117866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10.586996019999999</v>
      </c>
      <c r="M50" s="396">
        <f>'A4'!M50</f>
        <v>0</v>
      </c>
      <c r="N50" s="396">
        <f>'A4'!N50</f>
        <v>3.6753027400000002</v>
      </c>
      <c r="O50" s="396">
        <f>'A4'!O50</f>
        <v>0.75173667999999993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7.5983417200000005</v>
      </c>
      <c r="AD50" s="396">
        <f>'A4'!AD50</f>
        <v>82.768157899999949</v>
      </c>
      <c r="AE50" s="396">
        <f>'A4'!AE50</f>
        <v>0</v>
      </c>
      <c r="AF50" s="396">
        <f>'A4'!AF50</f>
        <v>0</v>
      </c>
      <c r="AG50" s="396">
        <f>'A4'!AG50</f>
        <v>0.73048363999999999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0.24126741999999998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0.25882781999999999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0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0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13.877360000000001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</v>
      </c>
      <c r="AR51" s="396">
        <f>'A4'!AR51</f>
        <v>42.67235084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0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0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336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229.45477242000004</v>
      </c>
      <c r="M55" s="474">
        <f>'A4'!M55</f>
        <v>0</v>
      </c>
      <c r="N55" s="474">
        <f>'A4'!N55</f>
        <v>21.764660200000009</v>
      </c>
      <c r="O55" s="474">
        <f>'A4'!O55</f>
        <v>5.440355760000001</v>
      </c>
      <c r="P55" s="474">
        <f>'A4'!P55</f>
        <v>0</v>
      </c>
      <c r="Q55" s="474">
        <f>'A4'!Q55</f>
        <v>0</v>
      </c>
      <c r="R55" s="474">
        <f>'A4'!R55</f>
        <v>0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0.29483167999999998</v>
      </c>
      <c r="Z55" s="474">
        <f>'A4'!Z55</f>
        <v>0</v>
      </c>
      <c r="AA55" s="474">
        <f>'A4'!AA55</f>
        <v>0</v>
      </c>
      <c r="AB55" s="474">
        <f>'A4'!AB55</f>
        <v>0</v>
      </c>
      <c r="AC55" s="474">
        <f>'A4'!AC55</f>
        <v>65.204219419999987</v>
      </c>
      <c r="AD55" s="474">
        <f>'A4'!AD55</f>
        <v>782.11995719999982</v>
      </c>
      <c r="AE55" s="474">
        <f>'A4'!AE55</f>
        <v>0</v>
      </c>
      <c r="AF55" s="474">
        <f>'A4'!AF55</f>
        <v>0</v>
      </c>
      <c r="AG55" s="474">
        <f>'A4'!AG55</f>
        <v>0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6.7973042800000014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36.942993160000015</v>
      </c>
      <c r="AR55" s="474">
        <f>'A4'!AR55</f>
        <v>4058.0279830099998</v>
      </c>
    </row>
    <row r="56" spans="1:56" s="14" customFormat="1" ht="18" customHeight="1">
      <c r="A56" s="77"/>
      <c r="B56" s="12" t="s">
        <v>330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229.45477242000004</v>
      </c>
      <c r="M56" s="396">
        <f>'A4'!M56</f>
        <v>0</v>
      </c>
      <c r="N56" s="396">
        <f>'A4'!N56</f>
        <v>0</v>
      </c>
      <c r="O56" s="396">
        <f>'A4'!O56</f>
        <v>5.0404338000000006</v>
      </c>
      <c r="P56" s="396">
        <f>'A4'!P56</f>
        <v>0</v>
      </c>
      <c r="Q56" s="396">
        <f>'A4'!Q56</f>
        <v>0</v>
      </c>
      <c r="R56" s="396">
        <f>'A4'!R56</f>
        <v>0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0.29483167999999998</v>
      </c>
      <c r="Z56" s="396">
        <f>'A4'!Z56</f>
        <v>0</v>
      </c>
      <c r="AA56" s="396">
        <f>'A4'!AA56</f>
        <v>0</v>
      </c>
      <c r="AB56" s="396">
        <f>'A4'!AB56</f>
        <v>0</v>
      </c>
      <c r="AC56" s="396">
        <f>'A4'!AC56</f>
        <v>28.322785819999996</v>
      </c>
      <c r="AD56" s="396">
        <f>'A4'!AD56</f>
        <v>166.77762810000002</v>
      </c>
      <c r="AE56" s="396">
        <f>'A4'!AE56</f>
        <v>0</v>
      </c>
      <c r="AF56" s="396">
        <f>'A4'!AF56</f>
        <v>0</v>
      </c>
      <c r="AG56" s="396">
        <f>'A4'!AG56</f>
        <v>0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0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1.1124325399999999</v>
      </c>
      <c r="AR56" s="396">
        <f>'A4'!AR56</f>
        <v>1249.0086220800004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2.8746302199999998</v>
      </c>
      <c r="AD57" s="396">
        <f>'A4'!AD57</f>
        <v>1.1313070600000001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30.005161679999997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229.45477242000004</v>
      </c>
      <c r="M58" s="396">
        <f>'A4'!M58</f>
        <v>0</v>
      </c>
      <c r="N58" s="396">
        <f>'A4'!N58</f>
        <v>0</v>
      </c>
      <c r="O58" s="396">
        <f>'A4'!O58</f>
        <v>5.0404338000000006</v>
      </c>
      <c r="P58" s="396">
        <f>'A4'!P58</f>
        <v>0</v>
      </c>
      <c r="Q58" s="396">
        <f>'A4'!Q58</f>
        <v>0</v>
      </c>
      <c r="R58" s="396">
        <f>'A4'!R58</f>
        <v>0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0.29483167999999998</v>
      </c>
      <c r="Z58" s="396">
        <f>'A4'!Z58</f>
        <v>0</v>
      </c>
      <c r="AA58" s="396">
        <f>'A4'!AA58</f>
        <v>0</v>
      </c>
      <c r="AB58" s="396">
        <f>'A4'!AB58</f>
        <v>0</v>
      </c>
      <c r="AC58" s="396">
        <f>'A4'!AC58</f>
        <v>25.448155599999996</v>
      </c>
      <c r="AD58" s="396">
        <f>'A4'!AD58</f>
        <v>165.64632104</v>
      </c>
      <c r="AE58" s="396">
        <f>'A4'!AE58</f>
        <v>0</v>
      </c>
      <c r="AF58" s="396">
        <f>'A4'!AF58</f>
        <v>0</v>
      </c>
      <c r="AG58" s="396">
        <f>'A4'!AG58</f>
        <v>0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0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1.1124325399999999</v>
      </c>
      <c r="AR58" s="396">
        <f>'A4'!AR58</f>
        <v>1219.0034604000004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21.764660200000009</v>
      </c>
      <c r="O59" s="396">
        <f>'A4'!O59</f>
        <v>0</v>
      </c>
      <c r="P59" s="396">
        <f>'A4'!P59</f>
        <v>0</v>
      </c>
      <c r="Q59" s="396">
        <f>'A4'!Q59</f>
        <v>0</v>
      </c>
      <c r="R59" s="396">
        <f>'A4'!R59</f>
        <v>0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4.4799190000000007</v>
      </c>
      <c r="AD59" s="396">
        <f>'A4'!AD59</f>
        <v>465.3753200999999</v>
      </c>
      <c r="AE59" s="396">
        <f>'A4'!AE59</f>
        <v>0</v>
      </c>
      <c r="AF59" s="396">
        <f>'A4'!AF59</f>
        <v>0</v>
      </c>
      <c r="AG59" s="396">
        <f>'A4'!AG59</f>
        <v>0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0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22.834572900000008</v>
      </c>
      <c r="AR59" s="396">
        <f>'A4'!AR59</f>
        <v>1615.08677162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9.7244171000000001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21.764660200000009</v>
      </c>
      <c r="O61" s="396">
        <f>'A4'!O61</f>
        <v>0</v>
      </c>
      <c r="P61" s="396">
        <f>'A4'!P61</f>
        <v>0</v>
      </c>
      <c r="Q61" s="396">
        <f>'A4'!Q61</f>
        <v>0</v>
      </c>
      <c r="R61" s="396">
        <f>'A4'!R61</f>
        <v>0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4.4799190000000007</v>
      </c>
      <c r="AD61" s="396">
        <f>'A4'!AD61</f>
        <v>455.65090299999991</v>
      </c>
      <c r="AE61" s="396">
        <f>'A4'!AE61</f>
        <v>0</v>
      </c>
      <c r="AF61" s="396">
        <f>'A4'!AF61</f>
        <v>0</v>
      </c>
      <c r="AG61" s="396">
        <f>'A4'!AG61</f>
        <v>0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0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22.834572900000008</v>
      </c>
      <c r="AR61" s="396">
        <f>'A4'!AR61</f>
        <v>1615.08677162</v>
      </c>
    </row>
    <row r="62" spans="1:56" s="14" customFormat="1" ht="18" customHeight="1">
      <c r="A62" s="77"/>
      <c r="B62" s="469" t="s">
        <v>327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9.71457792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9.71457792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326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0.39992195999999997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22.686936679999995</v>
      </c>
      <c r="AD65" s="396">
        <f>'A4'!AD65</f>
        <v>149.96700899999999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6.7973042800000014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12.995987720000002</v>
      </c>
      <c r="AR65" s="396">
        <f>'A4'!AR65</f>
        <v>1193.9325893099997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0.39992195999999997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22.686936679999995</v>
      </c>
      <c r="AD66" s="396">
        <f>'A4'!AD66</f>
        <v>27.321997999999986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6.7973042800000014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12.995987720000002</v>
      </c>
      <c r="AR66" s="396">
        <f>'A4'!AR66</f>
        <v>11.827031740000001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122.645011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</v>
      </c>
      <c r="AR67" s="396">
        <f>'A4'!AR67</f>
        <v>1182.1055575699997</v>
      </c>
    </row>
    <row r="68" spans="1:44" s="14" customFormat="1" ht="18" customHeight="1">
      <c r="A68" s="77"/>
      <c r="B68" s="28" t="s">
        <v>337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338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339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229.45477242000004</v>
      </c>
      <c r="M71" s="396">
        <f>'A4'!M71</f>
        <v>0</v>
      </c>
      <c r="N71" s="396">
        <f>'A4'!N71</f>
        <v>21.764660200000009</v>
      </c>
      <c r="O71" s="396">
        <f>'A4'!O71</f>
        <v>5.440355760000001</v>
      </c>
      <c r="P71" s="396">
        <f>'A4'!P71</f>
        <v>0</v>
      </c>
      <c r="Q71" s="396">
        <f>'A4'!Q71</f>
        <v>0</v>
      </c>
      <c r="R71" s="396">
        <f>'A4'!R71</f>
        <v>0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0.29483167999999998</v>
      </c>
      <c r="Z71" s="396">
        <f>'A4'!Z71</f>
        <v>0</v>
      </c>
      <c r="AA71" s="396">
        <f>'A4'!AA71</f>
        <v>0</v>
      </c>
      <c r="AB71" s="396">
        <f>'A4'!AB71</f>
        <v>0</v>
      </c>
      <c r="AC71" s="396">
        <f>'A4'!AC71</f>
        <v>65.204219419999987</v>
      </c>
      <c r="AD71" s="396">
        <f>'A4'!AD71</f>
        <v>782.11995719999982</v>
      </c>
      <c r="AE71" s="396">
        <f>'A4'!AE71</f>
        <v>0</v>
      </c>
      <c r="AF71" s="396">
        <f>'A4'!AF71</f>
        <v>0</v>
      </c>
      <c r="AG71" s="396">
        <f>'A4'!AG71</f>
        <v>0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6.7973042800000014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36.942993160000015</v>
      </c>
      <c r="AR71" s="396">
        <f>'A4'!AR71</f>
        <v>4058.0279830099998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114.74710229999999</v>
      </c>
      <c r="M73" s="396">
        <f>'A4'!M73</f>
        <v>0</v>
      </c>
      <c r="N73" s="396">
        <f>'A4'!N73</f>
        <v>15.965678200000001</v>
      </c>
      <c r="O73" s="396">
        <f>'A4'!O73</f>
        <v>4.4679241999999997</v>
      </c>
      <c r="P73" s="396">
        <f>'A4'!P73</f>
        <v>0</v>
      </c>
      <c r="Q73" s="396">
        <f>'A4'!Q73</f>
        <v>0</v>
      </c>
      <c r="R73" s="396">
        <f>'A4'!R73</f>
        <v>0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0.21093692</v>
      </c>
      <c r="Z73" s="396">
        <f>'A4'!Z73</f>
        <v>0</v>
      </c>
      <c r="AA73" s="396">
        <f>'A4'!AA73</f>
        <v>0</v>
      </c>
      <c r="AB73" s="396">
        <f>'A4'!AB73</f>
        <v>0</v>
      </c>
      <c r="AC73" s="396">
        <f>'A4'!AC73</f>
        <v>65.20421941999993</v>
      </c>
      <c r="AD73" s="396">
        <f>'A4'!AD73</f>
        <v>782.11995720000016</v>
      </c>
      <c r="AE73" s="396">
        <f>'A4'!AE73</f>
        <v>0</v>
      </c>
      <c r="AF73" s="396">
        <f>'A4'!AF73</f>
        <v>0</v>
      </c>
      <c r="AG73" s="396">
        <f>'A4'!AG73</f>
        <v>0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6.7973042800000014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34.962205560000008</v>
      </c>
      <c r="AR73" s="396">
        <f>'A4'!AR73</f>
        <v>3922.9581138099998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114.70767012</v>
      </c>
      <c r="M74" s="396">
        <f>'A4'!M74</f>
        <v>0</v>
      </c>
      <c r="N74" s="396">
        <f>'A4'!N74</f>
        <v>5.7989819999999996</v>
      </c>
      <c r="O74" s="396">
        <f>'A4'!O74</f>
        <v>0.97243155999999997</v>
      </c>
      <c r="P74" s="396">
        <f>'A4'!P74</f>
        <v>0</v>
      </c>
      <c r="Q74" s="396">
        <f>'A4'!Q74</f>
        <v>0</v>
      </c>
      <c r="R74" s="396">
        <f>'A4'!R74</f>
        <v>0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8.3894759999999999E-2</v>
      </c>
      <c r="Z74" s="396">
        <f>'A4'!Z74</f>
        <v>0</v>
      </c>
      <c r="AA74" s="396">
        <f>'A4'!AA74</f>
        <v>0</v>
      </c>
      <c r="AB74" s="396">
        <f>'A4'!AB74</f>
        <v>0</v>
      </c>
      <c r="AC74" s="396">
        <f>'A4'!AC74</f>
        <v>0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0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1.9807876000000002</v>
      </c>
      <c r="AR74" s="396">
        <f>'A4'!AR74</f>
        <v>135.06986920000003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7" t="s">
        <v>226</v>
      </c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26"/>
      <c r="O76" s="44"/>
      <c r="P76" s="44"/>
    </row>
    <row r="77" spans="1:44" s="14" customFormat="1" ht="14.25" hidden="1">
      <c r="A77" s="507" t="s">
        <v>227</v>
      </c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AR77" s="274"/>
    </row>
    <row r="78" spans="1:44" s="14" customFormat="1" ht="14.25" hidden="1">
      <c r="A78" s="507" t="s">
        <v>228</v>
      </c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AR78" s="274"/>
    </row>
    <row r="79" spans="1:44" s="44" customFormat="1" ht="12.75" hidden="1" customHeight="1">
      <c r="A79" s="507" t="s">
        <v>229</v>
      </c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AR79" s="275"/>
    </row>
    <row r="80" spans="1:44" s="40" customFormat="1" ht="12.75" hidden="1" customHeight="1">
      <c r="A80" s="507" t="s">
        <v>230</v>
      </c>
      <c r="B80" s="508"/>
      <c r="C80" s="508"/>
      <c r="D80" s="508"/>
      <c r="E80" s="508"/>
      <c r="F80" s="508"/>
      <c r="G80" s="508"/>
      <c r="H80" s="508"/>
      <c r="I80" s="508"/>
      <c r="J80" s="508"/>
      <c r="K80" s="508"/>
      <c r="L80" s="508"/>
      <c r="M80" s="508"/>
      <c r="AR80" s="197"/>
    </row>
    <row r="81" spans="1:13" ht="14.25" hidden="1">
      <c r="A81" s="507" t="s">
        <v>231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3" activePane="bottomRight" state="frozen"/>
      <selection activeCell="D40" sqref="D40"/>
      <selection pane="topRight" activeCell="D40" sqref="D40"/>
      <selection pane="bottomLeft" activeCell="D40" sqref="D40"/>
      <selection pane="bottomRight" activeCell="M65" sqref="M65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330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327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326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336</v>
      </c>
      <c r="C28" s="75"/>
      <c r="D28" s="259">
        <f xml:space="preserve"> 'A5'!D28</f>
        <v>1062.39195692</v>
      </c>
      <c r="E28" s="259">
        <f xml:space="preserve"> 'A5'!E28</f>
        <v>16.380925909999998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1078.7728828299998</v>
      </c>
      <c r="N28" s="261"/>
      <c r="O28" s="236"/>
      <c r="P28" s="236"/>
    </row>
    <row r="29" spans="1:16" ht="18.75">
      <c r="A29" s="257"/>
      <c r="B29" s="12" t="s">
        <v>330</v>
      </c>
      <c r="C29" s="75"/>
      <c r="D29" s="259">
        <f xml:space="preserve"> 'A5'!D29</f>
        <v>420.84378952000003</v>
      </c>
      <c r="E29" s="259">
        <f xml:space="preserve"> 'A5'!E29</f>
        <v>6.7764989399999997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427.62028846000004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420.84378952000003</v>
      </c>
      <c r="E31" s="259">
        <f xml:space="preserve"> 'A5'!E31</f>
        <v>6.7764989399999997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427.62028846000004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601.53751751999994</v>
      </c>
      <c r="E32" s="259">
        <f xml:space="preserve"> 'A5'!E32</f>
        <v>0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601.53751751999994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601.53751751999994</v>
      </c>
      <c r="E34" s="259">
        <f xml:space="preserve"> 'A5'!E34</f>
        <v>0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601.53751751999994</v>
      </c>
      <c r="N34" s="261"/>
      <c r="O34" s="236"/>
      <c r="P34" s="236"/>
    </row>
    <row r="35" spans="1:16" ht="18.75">
      <c r="A35" s="257"/>
      <c r="B35" s="469" t="s">
        <v>327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326</v>
      </c>
      <c r="C38" s="75"/>
      <c r="D38" s="259">
        <f xml:space="preserve"> 'A5'!D38</f>
        <v>40.010649880000003</v>
      </c>
      <c r="E38" s="259">
        <f xml:space="preserve"> 'A5'!E38</f>
        <v>9.6044269699999987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49.615076850000001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38.678047560000003</v>
      </c>
      <c r="E39" s="259">
        <f xml:space="preserve"> 'A5'!E39</f>
        <v>9.6044269699999987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48.282474530000002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1.3326023199999999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1.3326023199999999</v>
      </c>
      <c r="N40" s="261"/>
      <c r="O40" s="236"/>
      <c r="P40" s="236"/>
    </row>
    <row r="41" spans="1:16" ht="18.75">
      <c r="A41" s="262"/>
      <c r="B41" s="28" t="s">
        <v>337</v>
      </c>
      <c r="C41" s="75"/>
      <c r="D41" s="259">
        <f xml:space="preserve"> 'A5'!D41</f>
        <v>2.3040405499999999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2.3040405499999999</v>
      </c>
      <c r="N41" s="261"/>
      <c r="O41" s="236"/>
      <c r="P41" s="236"/>
    </row>
    <row r="42" spans="1:16" ht="18.75">
      <c r="A42" s="262"/>
      <c r="B42" s="31" t="s">
        <v>338</v>
      </c>
      <c r="C42" s="75"/>
      <c r="D42" s="259">
        <f xml:space="preserve"> 'A5'!D42</f>
        <v>2.3040405499999999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2.3040405499999999</v>
      </c>
      <c r="N42" s="261"/>
      <c r="O42" s="236"/>
      <c r="P42" s="236"/>
    </row>
    <row r="43" spans="1:16" ht="18.75">
      <c r="A43" s="262"/>
      <c r="B43" s="31" t="s">
        <v>339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1064.6959974700001</v>
      </c>
      <c r="E44" s="259">
        <f xml:space="preserve"> 'A5'!E44</f>
        <v>16.380925909999998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1081.0769233799999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336</v>
      </c>
      <c r="C47" s="75"/>
      <c r="D47" s="259">
        <f xml:space="preserve"> 'A5'!D47</f>
        <v>277.76569417000002</v>
      </c>
      <c r="E47" s="259">
        <f xml:space="preserve"> 'A5'!E47</f>
        <v>24.832052249999997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302.59774642000002</v>
      </c>
      <c r="N47" s="261"/>
      <c r="O47" s="236"/>
      <c r="P47" s="236"/>
    </row>
    <row r="48" spans="1:16" ht="18.75">
      <c r="A48" s="257"/>
      <c r="B48" s="12" t="s">
        <v>330</v>
      </c>
      <c r="C48" s="75"/>
      <c r="D48" s="259">
        <f xml:space="preserve"> 'A5'!D48</f>
        <v>213.52650125000002</v>
      </c>
      <c r="E48" s="259">
        <f xml:space="preserve"> 'A5'!E48</f>
        <v>9.4616118999999994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222.98811315000003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213.52650125000002</v>
      </c>
      <c r="E50" s="259">
        <f xml:space="preserve"> 'A5'!E50</f>
        <v>9.4616118999999994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222.98811315000003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25.665264739999998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25.665264739999998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25.665264739999998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25.665264739999998</v>
      </c>
      <c r="N53" s="261"/>
      <c r="O53" s="236"/>
      <c r="P53" s="236"/>
    </row>
    <row r="54" spans="1:16" ht="18.75">
      <c r="A54" s="257"/>
      <c r="B54" s="469" t="s">
        <v>327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326</v>
      </c>
      <c r="C57" s="75"/>
      <c r="D57" s="259">
        <f xml:space="preserve"> 'A5'!D57</f>
        <v>38.573928180000003</v>
      </c>
      <c r="E57" s="259">
        <f xml:space="preserve"> 'A5'!E57</f>
        <v>15.370440349999999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53.944368530000006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34.855824300000002</v>
      </c>
      <c r="E58" s="259">
        <f xml:space="preserve"> 'A5'!E58</f>
        <v>11.951221289999999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46.807045590000001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3.7181038800000001</v>
      </c>
      <c r="E59" s="259">
        <f xml:space="preserve"> 'A5'!E59</f>
        <v>3.4192190600000001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7.1373229400000007</v>
      </c>
      <c r="N59" s="261"/>
      <c r="O59" s="236"/>
      <c r="P59" s="236"/>
    </row>
    <row r="60" spans="1:16" ht="18.75">
      <c r="A60" s="262"/>
      <c r="B60" s="28" t="s">
        <v>337</v>
      </c>
      <c r="C60" s="75"/>
      <c r="D60" s="259">
        <f xml:space="preserve"> 'A5'!D60</f>
        <v>1.87993492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1.87993492</v>
      </c>
      <c r="N60" s="261"/>
      <c r="O60" s="236"/>
      <c r="P60" s="236"/>
    </row>
    <row r="61" spans="1:16" ht="18.75">
      <c r="A61" s="262"/>
      <c r="B61" s="31" t="s">
        <v>338</v>
      </c>
      <c r="C61" s="75"/>
      <c r="D61" s="259">
        <f xml:space="preserve"> 'A5'!D61</f>
        <v>1.87993492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1.87993492</v>
      </c>
      <c r="N61" s="261"/>
      <c r="O61" s="236"/>
      <c r="P61" s="236"/>
    </row>
    <row r="62" spans="1:16" ht="18.75">
      <c r="A62" s="262"/>
      <c r="B62" s="31" t="s">
        <v>339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279.64562909</v>
      </c>
      <c r="E63" s="259">
        <f xml:space="preserve"> 'A5'!E63</f>
        <v>24.832052249999997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304.47768134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1344.3416265600001</v>
      </c>
      <c r="E65" s="259">
        <f xml:space="preserve"> 'A5'!E65</f>
        <v>41.212978159999992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1385.55460472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92922.930338239981</v>
      </c>
      <c r="E67" s="441">
        <f xml:space="preserve"> 'A5'!E67</f>
        <v>21068.906207509994</v>
      </c>
      <c r="F67" s="441">
        <f xml:space="preserve"> 'A5'!F67</f>
        <v>1.37922718</v>
      </c>
      <c r="G67" s="441">
        <f xml:space="preserve"> 'A5'!G67</f>
        <v>21.553669260000007</v>
      </c>
      <c r="H67" s="441">
        <f xml:space="preserve"> 'A5'!H67</f>
        <v>104.56019202000002</v>
      </c>
      <c r="I67" s="441">
        <f xml:space="preserve"> 'A5'!I67</f>
        <v>0.17319694999999999</v>
      </c>
      <c r="J67" s="441">
        <f xml:space="preserve"> 'A5'!J67</f>
        <v>1.3533500000000001E-3</v>
      </c>
      <c r="K67" s="441">
        <f xml:space="preserve"> 'A5'!K67</f>
        <v>0.52351619999999999</v>
      </c>
      <c r="L67" s="441">
        <f xml:space="preserve"> 'A5'!L67</f>
        <v>0.16926920999999995</v>
      </c>
      <c r="M67" s="441">
        <f xml:space="preserve"> 'A5'!M67</f>
        <v>114120.19696991997</v>
      </c>
      <c r="N67" s="246"/>
      <c r="O67" s="236"/>
      <c r="P67" s="236"/>
    </row>
    <row r="68" spans="1:20" s="44" customFormat="1" ht="18" customHeight="1">
      <c r="A68" s="507" t="s">
        <v>233</v>
      </c>
      <c r="B68" s="508"/>
      <c r="C68" s="508"/>
      <c r="D68" s="508"/>
      <c r="E68" s="508"/>
      <c r="F68" s="508"/>
      <c r="G68" s="508"/>
      <c r="H68" s="508"/>
      <c r="I68" s="508"/>
      <c r="J68" s="508"/>
      <c r="K68" s="508"/>
      <c r="L68" s="508"/>
      <c r="M68" s="508"/>
      <c r="O68" s="42"/>
      <c r="P68" s="42"/>
      <c r="T68" s="45"/>
    </row>
    <row r="69" spans="1:20" s="44" customFormat="1" ht="18" hidden="1" customHeight="1">
      <c r="A69" s="507" t="s">
        <v>234</v>
      </c>
      <c r="B69" s="508"/>
      <c r="C69" s="508"/>
      <c r="D69" s="508"/>
      <c r="E69" s="508"/>
      <c r="F69" s="508"/>
      <c r="G69" s="508"/>
      <c r="H69" s="508"/>
      <c r="I69" s="508"/>
      <c r="J69" s="508"/>
      <c r="K69" s="508"/>
      <c r="L69" s="508"/>
      <c r="M69" s="508"/>
      <c r="O69" s="42"/>
      <c r="P69" s="42"/>
      <c r="T69" s="45"/>
    </row>
    <row r="70" spans="1:20" ht="21" customHeight="1">
      <c r="A70" s="507" t="s">
        <v>251</v>
      </c>
      <c r="B70" s="520"/>
      <c r="C70" s="520"/>
      <c r="D70" s="520"/>
      <c r="E70" s="520"/>
      <c r="F70" s="520"/>
      <c r="G70" s="520"/>
      <c r="H70" s="520"/>
      <c r="I70" s="520"/>
      <c r="J70" s="520"/>
      <c r="K70" s="520"/>
      <c r="L70" s="520"/>
      <c r="M70" s="520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330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327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326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336</v>
      </c>
      <c r="C28" s="75"/>
      <c r="D28" s="110">
        <f>'A6'!D28</f>
        <v>1513.8972834400001</v>
      </c>
      <c r="E28" s="110">
        <f>'A6'!E28</f>
        <v>1269.7867912600004</v>
      </c>
      <c r="F28" s="110">
        <f>'A6'!F28</f>
        <v>1410.9043620800001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4194.5884367800008</v>
      </c>
      <c r="M28" s="49"/>
      <c r="N28" s="26"/>
      <c r="O28" s="26"/>
    </row>
    <row r="29" spans="1:24" s="14" customFormat="1" ht="18" customHeight="1">
      <c r="A29" s="29"/>
      <c r="B29" s="12" t="s">
        <v>330</v>
      </c>
      <c r="C29" s="75"/>
      <c r="D29" s="110">
        <f>'A6'!D29</f>
        <v>299.43191446999998</v>
      </c>
      <c r="E29" s="110">
        <f>'A6'!E29</f>
        <v>0</v>
      </c>
      <c r="F29" s="110">
        <f>'A6'!F29</f>
        <v>0.82372469999999998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300.25563916999999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299.43191446999998</v>
      </c>
      <c r="E31" s="110">
        <f>'A6'!E31</f>
        <v>0</v>
      </c>
      <c r="F31" s="110">
        <f>'A6'!F31</f>
        <v>0.82372469999999998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300.25563916999999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0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0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0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0</v>
      </c>
      <c r="M34" s="49"/>
      <c r="N34" s="26"/>
      <c r="O34" s="26"/>
    </row>
    <row r="35" spans="1:23" s="14" customFormat="1" ht="18" customHeight="1">
      <c r="A35" s="29"/>
      <c r="B35" s="469" t="s">
        <v>327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326</v>
      </c>
      <c r="C38" s="75"/>
      <c r="D38" s="110">
        <f>'A6'!D38</f>
        <v>1214.4653689700001</v>
      </c>
      <c r="E38" s="110">
        <f>'A6'!E38</f>
        <v>1269.7867912600004</v>
      </c>
      <c r="F38" s="110">
        <f>'A6'!F38</f>
        <v>1410.0806373800001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3894.3327976100004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1214.4653689700001</v>
      </c>
      <c r="E40" s="110">
        <f>'A6'!E40</f>
        <v>1269.7867912600004</v>
      </c>
      <c r="F40" s="110">
        <f>'A6'!F40</f>
        <v>1410.0806373800001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3894.3327976100004</v>
      </c>
      <c r="M40" s="49"/>
      <c r="N40" s="26"/>
      <c r="O40" s="26"/>
    </row>
    <row r="41" spans="1:23" s="14" customFormat="1" ht="18" customHeight="1">
      <c r="A41" s="30"/>
      <c r="B41" s="28" t="s">
        <v>337</v>
      </c>
      <c r="C41" s="75"/>
      <c r="D41" s="110">
        <f>'A6'!D41</f>
        <v>1455.0466694999998</v>
      </c>
      <c r="E41" s="110">
        <f>'A6'!E41</f>
        <v>1268.2764787599999</v>
      </c>
      <c r="F41" s="110">
        <f>'A6'!F41</f>
        <v>1410.0806373799999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4133.4037856399991</v>
      </c>
      <c r="M41" s="49"/>
      <c r="N41" s="26"/>
      <c r="O41" s="26"/>
    </row>
    <row r="42" spans="1:23" s="14" customFormat="1" ht="18" customHeight="1">
      <c r="A42" s="30"/>
      <c r="B42" s="31" t="s">
        <v>338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339</v>
      </c>
      <c r="C43" s="75"/>
      <c r="D43" s="110">
        <f>'A6'!D43</f>
        <v>1455.0466694999998</v>
      </c>
      <c r="E43" s="110">
        <f>'A6'!E43</f>
        <v>1268.2764787599999</v>
      </c>
      <c r="F43" s="110">
        <f>'A6'!F43</f>
        <v>1410.0806373799999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4133.4037856399991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2968.9439529399997</v>
      </c>
      <c r="E44" s="110">
        <f>'A6'!E44</f>
        <v>2538.0632700200003</v>
      </c>
      <c r="F44" s="110">
        <f>'A6'!F44</f>
        <v>2820.9849994599999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8327.99222242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336</v>
      </c>
      <c r="C47" s="75"/>
      <c r="D47" s="110">
        <f>'A6'!D47</f>
        <v>299.43191446999998</v>
      </c>
      <c r="E47" s="110">
        <f>'A6'!E47</f>
        <v>0</v>
      </c>
      <c r="F47" s="110">
        <f>'A6'!F47</f>
        <v>0.81422470000000002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300.24613916999999</v>
      </c>
      <c r="M47" s="49"/>
      <c r="N47" s="26"/>
      <c r="O47" s="26"/>
    </row>
    <row r="48" spans="1:23" s="14" customFormat="1" ht="18" customHeight="1">
      <c r="A48" s="29"/>
      <c r="B48" s="12" t="s">
        <v>330</v>
      </c>
      <c r="C48" s="75"/>
      <c r="D48" s="110">
        <f>'A6'!D48</f>
        <v>0</v>
      </c>
      <c r="E48" s="110">
        <f>'A6'!E48</f>
        <v>0</v>
      </c>
      <c r="F48" s="110">
        <f>'A6'!F48</f>
        <v>0.81422470000000002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0.81422470000000002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0</v>
      </c>
      <c r="E50" s="110">
        <f>'A6'!E50</f>
        <v>0</v>
      </c>
      <c r="F50" s="110">
        <f>'A6'!F50</f>
        <v>0.81422470000000002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0.81422470000000002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0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0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0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0</v>
      </c>
      <c r="M53" s="49"/>
      <c r="N53" s="26"/>
      <c r="O53" s="26"/>
    </row>
    <row r="54" spans="1:15" s="14" customFormat="1" ht="18" customHeight="1">
      <c r="A54" s="29"/>
      <c r="B54" s="469" t="s">
        <v>327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326</v>
      </c>
      <c r="C57" s="75"/>
      <c r="D57" s="110">
        <f>'A6'!D57</f>
        <v>299.43191446999998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299.43191446999998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38.919165309999997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38.919165309999997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260.51274916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260.51274916</v>
      </c>
      <c r="M59" s="49"/>
      <c r="N59" s="26"/>
      <c r="O59" s="26"/>
    </row>
    <row r="60" spans="1:15" s="14" customFormat="1" ht="18" customHeight="1">
      <c r="A60" s="30"/>
      <c r="B60" s="28" t="s">
        <v>337</v>
      </c>
      <c r="C60" s="75"/>
      <c r="D60" s="110">
        <f>'A6'!D60</f>
        <v>0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0</v>
      </c>
      <c r="M60" s="49"/>
      <c r="N60" s="26"/>
      <c r="O60" s="26"/>
    </row>
    <row r="61" spans="1:15" s="14" customFormat="1" ht="18" customHeight="1">
      <c r="A61" s="30"/>
      <c r="B61" s="31" t="s">
        <v>338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339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299.43191446999998</v>
      </c>
      <c r="E63" s="110">
        <f>'A6'!E63</f>
        <v>0</v>
      </c>
      <c r="F63" s="110">
        <f>'A6'!F63</f>
        <v>0.81422470000000002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300.24613916999999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3268.3758674099995</v>
      </c>
      <c r="E65" s="110">
        <f>'A6'!E65</f>
        <v>2538.0632700200003</v>
      </c>
      <c r="F65" s="110">
        <f>'A6'!F65</f>
        <v>2821.79922416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8628.2383615899998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340006.87827826006</v>
      </c>
      <c r="E67" s="442">
        <f>'A6'!E67</f>
        <v>18992.862912969998</v>
      </c>
      <c r="F67" s="442">
        <f>'A6'!F67</f>
        <v>25539.020283990005</v>
      </c>
      <c r="G67" s="442">
        <f>'A6'!G67</f>
        <v>13544.823669389998</v>
      </c>
      <c r="H67" s="442">
        <f>'A6'!H67</f>
        <v>2687.0543676000002</v>
      </c>
      <c r="I67" s="442">
        <f>'A6'!I67</f>
        <v>8065.7005517399994</v>
      </c>
      <c r="J67" s="442">
        <f>'A6'!J67</f>
        <v>372.49247673999992</v>
      </c>
      <c r="K67" s="442">
        <f>'A6'!K67</f>
        <v>3812.0628739899994</v>
      </c>
      <c r="L67" s="442">
        <f>'A6'!L67</f>
        <v>413020.89541468001</v>
      </c>
      <c r="M67" s="49"/>
    </row>
    <row r="68" spans="1:20" s="44" customFormat="1" ht="18" hidden="1" customHeight="1">
      <c r="A68" s="507" t="s">
        <v>235</v>
      </c>
      <c r="B68" s="508"/>
      <c r="C68" s="508"/>
      <c r="D68" s="508"/>
      <c r="E68" s="508"/>
      <c r="F68" s="508"/>
      <c r="G68" s="508"/>
      <c r="H68" s="508"/>
      <c r="I68" s="508"/>
      <c r="J68" s="508"/>
      <c r="K68" s="508"/>
      <c r="L68" s="508"/>
      <c r="M68" s="508"/>
      <c r="O68" s="42"/>
      <c r="P68" s="42"/>
      <c r="T68" s="45"/>
    </row>
    <row r="69" spans="1:20" s="44" customFormat="1" ht="18" hidden="1" customHeight="1">
      <c r="A69" s="507" t="s">
        <v>234</v>
      </c>
      <c r="B69" s="508"/>
      <c r="C69" s="508"/>
      <c r="D69" s="508"/>
      <c r="E69" s="508"/>
      <c r="F69" s="508"/>
      <c r="G69" s="508"/>
      <c r="H69" s="508"/>
      <c r="I69" s="508"/>
      <c r="J69" s="508"/>
      <c r="K69" s="508"/>
      <c r="L69" s="508"/>
      <c r="M69" s="508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1" t="s">
        <v>236</v>
      </c>
      <c r="M9" s="522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6"/>
      <c r="M10" s="523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330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327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326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336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330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727.87592762999998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727.87592762999998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601.53751751999994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601.53751751999994</v>
      </c>
    </row>
    <row r="35" spans="1:29" s="156" customFormat="1" ht="18" customHeight="1">
      <c r="A35" s="177"/>
      <c r="B35" s="469" t="s">
        <v>327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326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3943.9478744600005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48.282474530000002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3895.6653999300006</v>
      </c>
    </row>
    <row r="41" spans="1:29" s="480" customFormat="1" ht="18" customHeight="1">
      <c r="A41" s="482"/>
      <c r="B41" s="28" t="s">
        <v>337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4135.7078261899987</v>
      </c>
    </row>
    <row r="42" spans="1:29" s="156" customFormat="1" ht="18" customHeight="1">
      <c r="A42" s="179"/>
      <c r="B42" s="31" t="s">
        <v>338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2.3040405499999999</v>
      </c>
    </row>
    <row r="43" spans="1:29" s="156" customFormat="1" ht="18" customHeight="1">
      <c r="A43" s="179"/>
      <c r="B43" s="31" t="s">
        <v>339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4133.4037856399991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9409.0691458000001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336</v>
      </c>
      <c r="C47" s="176"/>
      <c r="D47" s="479">
        <f>'A7'!D47</f>
        <v>0</v>
      </c>
      <c r="E47" s="479">
        <f>'A7'!E47</f>
        <v>0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0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330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223.80233785000004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223.80233785000004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25.665264739999998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25.665264739999998</v>
      </c>
    </row>
    <row r="54" spans="1:29" s="156" customFormat="1" ht="18" customHeight="1">
      <c r="A54" s="177"/>
      <c r="B54" s="469" t="s">
        <v>327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326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353.376283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85.726210899999998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267.65007209999999</v>
      </c>
    </row>
    <row r="60" spans="1:29" s="480" customFormat="1" ht="18" customHeight="1">
      <c r="A60" s="482"/>
      <c r="B60" s="28" t="s">
        <v>337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1.87993492</v>
      </c>
    </row>
    <row r="61" spans="1:29" s="156" customFormat="1" ht="18" customHeight="1">
      <c r="A61" s="179"/>
      <c r="B61" s="31" t="s">
        <v>338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1.87993492</v>
      </c>
    </row>
    <row r="62" spans="1:29" s="156" customFormat="1" ht="18" customHeight="1">
      <c r="A62" s="179"/>
      <c r="B62" s="31" t="s">
        <v>339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604.72382051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0</v>
      </c>
      <c r="L65" s="110">
        <f>'A7'!L65</f>
        <v>0</v>
      </c>
      <c r="M65" s="110">
        <f>'A7'!M65</f>
        <v>10013.79296631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3370.1792321699995</v>
      </c>
      <c r="E69" s="442">
        <f>'A7'!E69</f>
        <v>6130.1897695199996</v>
      </c>
      <c r="F69" s="442">
        <f>'A7'!F69</f>
        <v>4621.9906089699998</v>
      </c>
      <c r="G69" s="442">
        <f>'A7'!G69</f>
        <v>15.96706651</v>
      </c>
      <c r="H69" s="442">
        <f>'A7'!H69</f>
        <v>105.12403053000003</v>
      </c>
      <c r="I69" s="442">
        <f>'A7'!I69</f>
        <v>333.98913671000003</v>
      </c>
      <c r="J69" s="442">
        <f>'A7'!J69</f>
        <v>500.89328712999998</v>
      </c>
      <c r="K69" s="442">
        <f>'A7'!K69</f>
        <v>15078.333131539999</v>
      </c>
      <c r="L69" s="442">
        <f>'A7'!L69</f>
        <v>2188.7322074249996</v>
      </c>
      <c r="M69" s="442">
        <f>'A7'!M69</f>
        <v>1367759.0974149252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7" t="s">
        <v>235</v>
      </c>
      <c r="B72" s="508"/>
      <c r="C72" s="508"/>
      <c r="D72" s="508"/>
      <c r="E72" s="508"/>
      <c r="F72" s="508"/>
      <c r="G72" s="508"/>
      <c r="H72" s="508"/>
      <c r="I72" s="508"/>
      <c r="J72" s="508"/>
      <c r="K72" s="508"/>
      <c r="L72" s="508"/>
      <c r="M72" s="508"/>
      <c r="O72" s="42"/>
      <c r="P72" s="42"/>
      <c r="T72" s="45"/>
    </row>
    <row r="73" spans="1:20" s="14" customFormat="1" ht="15" customHeight="1">
      <c r="A73" s="507" t="s">
        <v>239</v>
      </c>
      <c r="B73" s="508"/>
      <c r="C73" s="508"/>
      <c r="D73" s="508"/>
      <c r="E73" s="508"/>
      <c r="F73" s="508"/>
      <c r="G73" s="508"/>
      <c r="H73" s="508"/>
      <c r="I73" s="508"/>
      <c r="J73" s="508"/>
      <c r="K73" s="508"/>
      <c r="L73" s="508"/>
      <c r="M73" s="508"/>
      <c r="N73" s="26"/>
      <c r="O73" s="44"/>
      <c r="P73" s="44"/>
    </row>
    <row r="74" spans="1:20" s="14" customFormat="1" ht="14.25">
      <c r="A74" s="507" t="s">
        <v>240</v>
      </c>
      <c r="B74" s="508"/>
      <c r="C74" s="508"/>
      <c r="D74" s="508"/>
      <c r="E74" s="508"/>
      <c r="F74" s="508"/>
      <c r="G74" s="508"/>
      <c r="H74" s="508"/>
      <c r="I74" s="508"/>
      <c r="J74" s="508"/>
      <c r="K74" s="508"/>
      <c r="L74" s="508"/>
      <c r="M74" s="508"/>
      <c r="N74" s="26"/>
      <c r="O74" s="44"/>
      <c r="P74" s="44"/>
    </row>
    <row r="75" spans="1:20" s="44" customFormat="1" ht="18" hidden="1" customHeight="1">
      <c r="A75" s="507" t="s">
        <v>213</v>
      </c>
      <c r="B75" s="508"/>
      <c r="C75" s="508"/>
      <c r="D75" s="508"/>
      <c r="E75" s="508"/>
      <c r="F75" s="508"/>
      <c r="G75" s="508"/>
      <c r="H75" s="508"/>
      <c r="I75" s="508"/>
      <c r="J75" s="508"/>
      <c r="K75" s="508"/>
      <c r="L75" s="508"/>
      <c r="M75" s="508"/>
      <c r="O75" s="42"/>
      <c r="P75" s="42"/>
      <c r="T75" s="45"/>
    </row>
    <row r="76" spans="1:20" s="44" customFormat="1" ht="18" hidden="1" customHeight="1">
      <c r="A76" s="507" t="s">
        <v>241</v>
      </c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7" t="s">
        <v>225</v>
      </c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8"/>
      <c r="AG4" s="518"/>
      <c r="AH4" s="518"/>
      <c r="AI4" s="518"/>
      <c r="AJ4" s="518"/>
      <c r="AK4" s="518"/>
      <c r="AL4" s="518"/>
      <c r="AM4" s="518"/>
      <c r="AN4" s="518"/>
      <c r="AO4" s="518"/>
      <c r="AP4" s="518"/>
      <c r="AQ4" s="518"/>
      <c r="AR4" s="519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330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327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326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336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330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327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326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337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338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339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336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330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327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326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337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338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339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3.41274E-3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341.66326477000001</v>
      </c>
      <c r="M62" s="389">
        <f>'A8'!M67</f>
        <v>0</v>
      </c>
      <c r="N62" s="389">
        <f>'A8'!N67</f>
        <v>37.887727370000007</v>
      </c>
      <c r="O62" s="389">
        <f>'A8'!O67</f>
        <v>30.183210240000005</v>
      </c>
      <c r="P62" s="389">
        <f>'A8'!P67</f>
        <v>0</v>
      </c>
      <c r="Q62" s="389">
        <f>'A8'!Q67</f>
        <v>0</v>
      </c>
      <c r="R62" s="389">
        <f>'A8'!R67</f>
        <v>83.745443840000007</v>
      </c>
      <c r="S62" s="389">
        <f>'A8'!S67</f>
        <v>3.2117535400000001</v>
      </c>
      <c r="T62" s="389">
        <f>'A8'!T67</f>
        <v>0</v>
      </c>
      <c r="U62" s="389">
        <f>'A8'!U67</f>
        <v>0</v>
      </c>
      <c r="V62" s="389">
        <f>'A8'!V67</f>
        <v>0</v>
      </c>
      <c r="W62" s="389">
        <f>'A8'!W67</f>
        <v>0</v>
      </c>
      <c r="X62" s="389">
        <f>'A8'!X67</f>
        <v>0</v>
      </c>
      <c r="Y62" s="389">
        <f>'A8'!Y67</f>
        <v>0.77648523999999997</v>
      </c>
      <c r="Z62" s="389">
        <f>'A8'!Z67</f>
        <v>0.28703205999999998</v>
      </c>
      <c r="AA62" s="389">
        <f>'A8'!AA67</f>
        <v>0</v>
      </c>
      <c r="AB62" s="389">
        <f>'A8'!AB67</f>
        <v>0</v>
      </c>
      <c r="AC62" s="389">
        <f>'A8'!AC67</f>
        <v>372.30062196999995</v>
      </c>
      <c r="AD62" s="389">
        <f>'A8'!AD67</f>
        <v>1252.7950223799999</v>
      </c>
      <c r="AE62" s="389">
        <f>'A8'!AE67</f>
        <v>0</v>
      </c>
      <c r="AF62" s="389">
        <f>'A8'!AF67</f>
        <v>0</v>
      </c>
      <c r="AG62" s="389">
        <f>'A8'!AG67</f>
        <v>22.030990740000004</v>
      </c>
      <c r="AH62" s="389">
        <f>'A8'!AH67</f>
        <v>0</v>
      </c>
      <c r="AI62" s="389">
        <f>'A8'!AI67</f>
        <v>0</v>
      </c>
      <c r="AJ62" s="389">
        <f>'A8'!AJ67</f>
        <v>9.3304000000000008E-3</v>
      </c>
      <c r="AK62" s="389">
        <f>'A8'!AK67</f>
        <v>0</v>
      </c>
      <c r="AL62" s="389">
        <f>'A8'!AL67</f>
        <v>9.2385322400000014</v>
      </c>
      <c r="AM62" s="389">
        <f>'A8'!AM67</f>
        <v>0</v>
      </c>
      <c r="AN62" s="389">
        <f>'A8'!AN67</f>
        <v>0.33173854000000003</v>
      </c>
      <c r="AO62" s="389">
        <f>'A8'!AO67</f>
        <v>0</v>
      </c>
      <c r="AP62" s="389">
        <f>'A8'!AP67</f>
        <v>0</v>
      </c>
      <c r="AQ62" s="389">
        <f>'A8'!AQ67</f>
        <v>56.37798564000002</v>
      </c>
      <c r="AR62" s="389">
        <f>'A8'!AR67</f>
        <v>6686.6453416699987</v>
      </c>
    </row>
    <row r="63" spans="1:44" s="44" customFormat="1" ht="18" customHeight="1">
      <c r="A63" s="507" t="s">
        <v>242</v>
      </c>
      <c r="B63" s="508"/>
      <c r="C63" s="508"/>
      <c r="D63" s="508"/>
      <c r="E63" s="508"/>
      <c r="F63" s="508"/>
      <c r="G63" s="508"/>
      <c r="H63" s="508"/>
      <c r="I63" s="508"/>
      <c r="J63" s="508"/>
      <c r="K63" s="508"/>
      <c r="L63" s="508"/>
      <c r="M63" s="508"/>
      <c r="O63" s="42"/>
      <c r="P63" s="42"/>
      <c r="T63" s="45"/>
    </row>
    <row r="64" spans="1:44" s="44" customFormat="1" ht="18" hidden="1" customHeight="1">
      <c r="A64" s="507" t="s">
        <v>234</v>
      </c>
      <c r="B64" s="508"/>
      <c r="C64" s="508"/>
      <c r="D64" s="508"/>
      <c r="E64" s="508"/>
      <c r="F64" s="508"/>
      <c r="G64" s="508"/>
      <c r="H64" s="508"/>
      <c r="I64" s="508"/>
      <c r="J64" s="508"/>
      <c r="K64" s="508"/>
      <c r="L64" s="508"/>
      <c r="M64" s="508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1"/>
    </row>
    <row r="8" spans="2:17" ht="15">
      <c r="B8" s="333"/>
      <c r="C8" s="334"/>
      <c r="H8" s="297"/>
      <c r="J8" s="491"/>
    </row>
    <row r="9" spans="2:17" ht="22.5" customHeight="1">
      <c r="B9" s="335"/>
      <c r="C9" s="336"/>
      <c r="H9" s="297"/>
      <c r="J9" s="491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1"/>
    </row>
    <row r="11" spans="2:17" ht="11.25" customHeight="1" thickBot="1">
      <c r="D11" s="311"/>
      <c r="E11" s="311"/>
      <c r="F11" s="311"/>
      <c r="G11" s="311"/>
      <c r="H11" s="311"/>
      <c r="I11" s="311"/>
      <c r="J11" s="491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3" t="s">
        <v>159</v>
      </c>
      <c r="F13" s="504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171</v>
      </c>
      <c r="F18" s="327">
        <v>105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19</v>
      </c>
      <c r="F20" s="328">
        <v>16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9"/>
      <c r="D29" s="500"/>
      <c r="E29" s="494" t="s">
        <v>142</v>
      </c>
      <c r="F29" s="496" t="s">
        <v>143</v>
      </c>
      <c r="G29" s="497"/>
      <c r="H29" s="497"/>
      <c r="I29" s="498"/>
      <c r="J29" s="322"/>
    </row>
    <row r="30" spans="2:10" ht="34.5" thickBot="1">
      <c r="B30" s="316"/>
      <c r="C30" s="501"/>
      <c r="D30" s="502"/>
      <c r="E30" s="495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2" t="s">
        <v>137</v>
      </c>
      <c r="D31" s="493"/>
      <c r="E31" s="352">
        <v>8187.9286952000002</v>
      </c>
      <c r="F31" s="353">
        <v>0</v>
      </c>
      <c r="G31" s="354">
        <v>794.3861190199998</v>
      </c>
      <c r="H31" s="354">
        <v>19314.683810265018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4"/>
      <c r="B2" s="52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5"/>
      <c r="C3" s="525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5"/>
      <c r="C4" s="525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5"/>
      <c r="C6" s="525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5"/>
      <c r="C7" s="525"/>
      <c r="D7" s="204"/>
      <c r="E7" s="138"/>
      <c r="F7" s="140"/>
      <c r="I7" s="145" t="s">
        <v>342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5"/>
      <c r="C8" s="525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331</v>
      </c>
      <c r="C13" s="472"/>
      <c r="D13" s="471">
        <f>D14+D17+D20+D23</f>
        <v>358822.23858795007</v>
      </c>
      <c r="E13" s="471">
        <f t="shared" ref="E13:M13" si="0">E14+E17+E20+E23</f>
        <v>31505.458033589995</v>
      </c>
      <c r="F13" s="471">
        <f t="shared" si="0"/>
        <v>112.84267151999991</v>
      </c>
      <c r="G13" s="471">
        <f t="shared" si="0"/>
        <v>192.11842713999997</v>
      </c>
      <c r="H13" s="471">
        <f t="shared" si="0"/>
        <v>149.23821880000003</v>
      </c>
      <c r="I13" s="471">
        <f t="shared" si="0"/>
        <v>6.1771326699999989</v>
      </c>
      <c r="J13" s="471">
        <f t="shared" si="0"/>
        <v>3.9819327800000002</v>
      </c>
      <c r="K13" s="471">
        <f t="shared" si="0"/>
        <v>42.248520520000007</v>
      </c>
      <c r="L13" s="471">
        <f t="shared" si="0"/>
        <v>104.52982601000002</v>
      </c>
      <c r="M13" s="471">
        <f t="shared" si="0"/>
        <v>390938.83335098007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176091.9020796502</v>
      </c>
      <c r="E14" s="396">
        <f t="shared" si="1"/>
        <v>3235.7633538199989</v>
      </c>
      <c r="F14" s="396">
        <f t="shared" si="1"/>
        <v>8.5694865299999989</v>
      </c>
      <c r="G14" s="396">
        <f t="shared" si="1"/>
        <v>14.493547360000001</v>
      </c>
      <c r="H14" s="396">
        <f t="shared" si="1"/>
        <v>22.848555170000001</v>
      </c>
      <c r="I14" s="396">
        <f t="shared" si="1"/>
        <v>0.11969117999999999</v>
      </c>
      <c r="J14" s="396">
        <f t="shared" si="1"/>
        <v>3.4485393200000001</v>
      </c>
      <c r="K14" s="396">
        <f t="shared" si="1"/>
        <v>0</v>
      </c>
      <c r="L14" s="396">
        <f t="shared" si="1"/>
        <v>1.8738097300000001</v>
      </c>
      <c r="M14" s="396">
        <f t="shared" si="1"/>
        <v>179379.01906276017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133115.95694716019</v>
      </c>
      <c r="E15" s="120">
        <v>1592.7275852499997</v>
      </c>
      <c r="F15" s="120">
        <v>6.1228786299999989</v>
      </c>
      <c r="G15" s="120">
        <v>7.3505508400000013</v>
      </c>
      <c r="H15" s="120">
        <v>20.70678711</v>
      </c>
      <c r="I15" s="120">
        <v>0.11969117999999999</v>
      </c>
      <c r="J15" s="120">
        <v>3.4485393200000001</v>
      </c>
      <c r="K15" s="120">
        <v>0</v>
      </c>
      <c r="L15" s="383">
        <v>1.87357182</v>
      </c>
      <c r="M15" s="110">
        <f t="shared" ref="M15:M29" si="2">SUM(D15:L15)</f>
        <v>134748.30655131018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42975.945132490007</v>
      </c>
      <c r="E16" s="110">
        <v>1643.0357685699994</v>
      </c>
      <c r="F16" s="110">
        <v>2.4466079000000001</v>
      </c>
      <c r="G16" s="110">
        <v>7.1429965199999996</v>
      </c>
      <c r="H16" s="110">
        <v>2.1417680600000004</v>
      </c>
      <c r="I16" s="110">
        <v>0</v>
      </c>
      <c r="J16" s="110">
        <v>0</v>
      </c>
      <c r="K16" s="110">
        <v>0</v>
      </c>
      <c r="L16" s="383">
        <v>2.3791E-4</v>
      </c>
      <c r="M16" s="110">
        <f t="shared" si="2"/>
        <v>44630.712511450001</v>
      </c>
      <c r="N16" s="26"/>
      <c r="O16" s="26"/>
    </row>
    <row r="17" spans="1:16" s="14" customFormat="1" ht="18" customHeight="1">
      <c r="A17" s="29"/>
      <c r="B17" s="12" t="s">
        <v>329</v>
      </c>
      <c r="C17" s="200"/>
      <c r="D17" s="396">
        <f t="shared" ref="D17:L17" si="3">SUM(D18:D19)</f>
        <v>98470.183816299861</v>
      </c>
      <c r="E17" s="396">
        <f t="shared" si="3"/>
        <v>5445.6704319900018</v>
      </c>
      <c r="F17" s="396">
        <f t="shared" si="3"/>
        <v>17.931733689999998</v>
      </c>
      <c r="G17" s="396">
        <f t="shared" si="3"/>
        <v>55.021175829999997</v>
      </c>
      <c r="H17" s="396">
        <f t="shared" si="3"/>
        <v>6.06981283</v>
      </c>
      <c r="I17" s="396">
        <f t="shared" si="3"/>
        <v>3.0575372199999999</v>
      </c>
      <c r="J17" s="396">
        <f t="shared" si="3"/>
        <v>0</v>
      </c>
      <c r="K17" s="396">
        <f t="shared" si="3"/>
        <v>0</v>
      </c>
      <c r="L17" s="396">
        <f t="shared" si="3"/>
        <v>23.767727829999998</v>
      </c>
      <c r="M17" s="110">
        <f t="shared" si="2"/>
        <v>104021.70223568985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18682.761214390088</v>
      </c>
      <c r="E18" s="120">
        <v>2583.2595266699986</v>
      </c>
      <c r="F18" s="120">
        <v>11.636253789999998</v>
      </c>
      <c r="G18" s="120">
        <v>26.838077029999994</v>
      </c>
      <c r="H18" s="120">
        <v>4.4409883599999995</v>
      </c>
      <c r="I18" s="120">
        <v>3.0575372199999999</v>
      </c>
      <c r="J18" s="120">
        <v>0</v>
      </c>
      <c r="K18" s="120">
        <v>0</v>
      </c>
      <c r="L18" s="383">
        <v>9.4797517899999981</v>
      </c>
      <c r="M18" s="110">
        <f t="shared" si="2"/>
        <v>21321.473349250082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79787.42260190977</v>
      </c>
      <c r="E19" s="110">
        <v>2862.4109053200027</v>
      </c>
      <c r="F19" s="110">
        <v>6.2954799000000001</v>
      </c>
      <c r="G19" s="110">
        <v>28.183098800000003</v>
      </c>
      <c r="H19" s="110">
        <v>1.6288244700000001</v>
      </c>
      <c r="I19" s="110">
        <v>0</v>
      </c>
      <c r="J19" s="110">
        <v>0</v>
      </c>
      <c r="K19" s="110">
        <v>0</v>
      </c>
      <c r="L19" s="383">
        <v>14.287976039999998</v>
      </c>
      <c r="M19" s="110">
        <f t="shared" si="2"/>
        <v>82700.228886439771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3558.8043275300006</v>
      </c>
      <c r="E20" s="396">
        <f t="shared" si="4"/>
        <v>81.614946769999989</v>
      </c>
      <c r="F20" s="396">
        <f t="shared" si="4"/>
        <v>0.18785297999999997</v>
      </c>
      <c r="G20" s="396">
        <f t="shared" si="4"/>
        <v>0.86535733000000015</v>
      </c>
      <c r="H20" s="396">
        <f t="shared" si="4"/>
        <v>0.45275903000000001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0</v>
      </c>
      <c r="M20" s="396">
        <f t="shared" si="4"/>
        <v>3641.9252436400006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580.00885127000026</v>
      </c>
      <c r="E21" s="110">
        <v>16.590034320000004</v>
      </c>
      <c r="F21" s="110">
        <v>0.18785297999999997</v>
      </c>
      <c r="G21" s="110">
        <v>9.1979140000000015E-2</v>
      </c>
      <c r="H21" s="110">
        <v>0.43474368000000002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597.31346139000027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2978.7954762600002</v>
      </c>
      <c r="E22" s="110">
        <v>65.024912449999988</v>
      </c>
      <c r="F22" s="110">
        <v>0</v>
      </c>
      <c r="G22" s="110">
        <v>0.77337819000000008</v>
      </c>
      <c r="H22" s="110">
        <v>1.8015350000000003E-2</v>
      </c>
      <c r="I22" s="110">
        <v>0</v>
      </c>
      <c r="J22" s="110">
        <v>0</v>
      </c>
      <c r="K22" s="110">
        <v>0</v>
      </c>
      <c r="L22" s="383">
        <v>0</v>
      </c>
      <c r="M22" s="110">
        <f t="shared" si="2"/>
        <v>3044.6117822500005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80701.348364470003</v>
      </c>
      <c r="E23" s="110">
        <f t="shared" si="5"/>
        <v>22742.409301009997</v>
      </c>
      <c r="F23" s="110">
        <f t="shared" si="5"/>
        <v>86.153598319999915</v>
      </c>
      <c r="G23" s="110">
        <f t="shared" si="5"/>
        <v>121.73834661999997</v>
      </c>
      <c r="H23" s="110">
        <f t="shared" si="5"/>
        <v>119.86709177000003</v>
      </c>
      <c r="I23" s="110">
        <f t="shared" si="5"/>
        <v>2.9999042699999996</v>
      </c>
      <c r="J23" s="110">
        <f t="shared" si="5"/>
        <v>0.53339345999999999</v>
      </c>
      <c r="K23" s="110">
        <f t="shared" si="5"/>
        <v>42.248520520000007</v>
      </c>
      <c r="L23" s="383">
        <f t="shared" si="5"/>
        <v>78.888288450000019</v>
      </c>
      <c r="M23" s="110">
        <f t="shared" si="2"/>
        <v>103896.18680888999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53881.538587039991</v>
      </c>
      <c r="E24" s="110">
        <v>11744.703913419991</v>
      </c>
      <c r="F24" s="110">
        <v>84.774371139999914</v>
      </c>
      <c r="G24" s="110">
        <v>114.88430584999998</v>
      </c>
      <c r="H24" s="110">
        <v>102.63197404000003</v>
      </c>
      <c r="I24" s="110">
        <v>2.8267073199999997</v>
      </c>
      <c r="J24" s="110">
        <v>0.53204010999999996</v>
      </c>
      <c r="K24" s="110">
        <v>41.725004320000004</v>
      </c>
      <c r="L24" s="383">
        <v>78.719019240000023</v>
      </c>
      <c r="M24" s="110">
        <f t="shared" si="2"/>
        <v>66052.335922479993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26819.809777430011</v>
      </c>
      <c r="E25" s="110">
        <v>10997.705387590004</v>
      </c>
      <c r="F25" s="110">
        <v>1.37922718</v>
      </c>
      <c r="G25" s="110">
        <v>6.854040770000001</v>
      </c>
      <c r="H25" s="110">
        <v>17.235117729999995</v>
      </c>
      <c r="I25" s="110">
        <v>0.17319694999999999</v>
      </c>
      <c r="J25" s="110">
        <v>1.3533500000000001E-3</v>
      </c>
      <c r="K25" s="110">
        <v>0.52351619999999999</v>
      </c>
      <c r="L25" s="383">
        <v>0.16926920999999995</v>
      </c>
      <c r="M25" s="110">
        <f t="shared" si="2"/>
        <v>37843.850886410015</v>
      </c>
      <c r="N25" s="26"/>
      <c r="P25" s="199"/>
    </row>
    <row r="26" spans="1:16" s="14" customFormat="1" ht="18" customHeight="1">
      <c r="A26" s="27"/>
      <c r="B26" s="470" t="s">
        <v>332</v>
      </c>
      <c r="C26" s="472"/>
      <c r="D26" s="471">
        <f t="shared" ref="D26:M26" si="6">D27+D28</f>
        <v>98092.152288570011</v>
      </c>
      <c r="E26" s="471">
        <f t="shared" si="6"/>
        <v>9648.9407987599989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6.3887097500000012</v>
      </c>
      <c r="M26" s="471">
        <f t="shared" si="6"/>
        <v>107747.48179708001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98091.996822350004</v>
      </c>
      <c r="E27" s="120">
        <v>9648.9018143499998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6.3887097500000012</v>
      </c>
      <c r="M27" s="110">
        <f t="shared" si="2"/>
        <v>107747.28734645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0.15546621999999999</v>
      </c>
      <c r="E28" s="110">
        <v>3.8984409999999997E-2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0.19445062999999999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456914.39087652008</v>
      </c>
      <c r="E29" s="396">
        <f t="shared" si="7"/>
        <v>41154.398832349994</v>
      </c>
      <c r="F29" s="396">
        <f t="shared" si="7"/>
        <v>112.84267151999991</v>
      </c>
      <c r="G29" s="396">
        <f t="shared" si="7"/>
        <v>192.11842713999997</v>
      </c>
      <c r="H29" s="396">
        <f t="shared" si="7"/>
        <v>149.23821880000003</v>
      </c>
      <c r="I29" s="396">
        <f t="shared" si="7"/>
        <v>6.1771326699999989</v>
      </c>
      <c r="J29" s="396">
        <f t="shared" si="7"/>
        <v>3.9819327800000002</v>
      </c>
      <c r="K29" s="396">
        <f t="shared" si="7"/>
        <v>42.248520520000007</v>
      </c>
      <c r="L29" s="396">
        <f t="shared" si="7"/>
        <v>110.91853576000003</v>
      </c>
      <c r="M29" s="110">
        <f t="shared" si="2"/>
        <v>498686.31514806009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334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331</v>
      </c>
      <c r="C32" s="472"/>
      <c r="D32" s="471">
        <f t="shared" ref="D32:M32" si="8">D33+D36+D39+D42</f>
        <v>14505.806195009996</v>
      </c>
      <c r="E32" s="471">
        <f t="shared" si="8"/>
        <v>795.32541726000011</v>
      </c>
      <c r="F32" s="471">
        <f t="shared" si="8"/>
        <v>41.544686149999997</v>
      </c>
      <c r="G32" s="471">
        <f t="shared" si="8"/>
        <v>6.27423368</v>
      </c>
      <c r="H32" s="471">
        <f t="shared" si="8"/>
        <v>0.10103084</v>
      </c>
      <c r="I32" s="471">
        <f t="shared" si="8"/>
        <v>0</v>
      </c>
      <c r="J32" s="471">
        <f t="shared" si="8"/>
        <v>1.0628495900000001</v>
      </c>
      <c r="K32" s="471">
        <f t="shared" si="8"/>
        <v>1.29240713</v>
      </c>
      <c r="L32" s="471">
        <f t="shared" si="8"/>
        <v>21.40099931</v>
      </c>
      <c r="M32" s="471">
        <f t="shared" si="8"/>
        <v>15372.807818969997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4158.3151346799978</v>
      </c>
      <c r="E33" s="396">
        <f t="shared" si="9"/>
        <v>133.45844815000001</v>
      </c>
      <c r="F33" s="396">
        <f t="shared" si="9"/>
        <v>16.45302057</v>
      </c>
      <c r="G33" s="396">
        <f t="shared" si="9"/>
        <v>0.30503728000000002</v>
      </c>
      <c r="H33" s="396">
        <f t="shared" si="9"/>
        <v>0.10103084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10.73395972</v>
      </c>
      <c r="M33" s="396">
        <f t="shared" si="9"/>
        <v>4319.3666312399982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54.205788319999996</v>
      </c>
      <c r="E34" s="120">
        <v>14.04598229</v>
      </c>
      <c r="F34" s="120">
        <v>0.12245660999999999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68.374227219999995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4104.1093463599982</v>
      </c>
      <c r="E35" s="110">
        <v>119.41246586000001</v>
      </c>
      <c r="F35" s="110">
        <v>16.330563959999999</v>
      </c>
      <c r="G35" s="110">
        <v>0.30503728000000002</v>
      </c>
      <c r="H35" s="110">
        <v>0.10103084</v>
      </c>
      <c r="I35" s="110">
        <v>0</v>
      </c>
      <c r="J35" s="110">
        <v>0</v>
      </c>
      <c r="K35" s="110">
        <v>0</v>
      </c>
      <c r="L35" s="383">
        <v>10.73395972</v>
      </c>
      <c r="M35" s="110">
        <f>SUM(D35:L35)</f>
        <v>4250.9924040199985</v>
      </c>
      <c r="N35" s="26"/>
    </row>
    <row r="36" spans="1:14" s="14" customFormat="1" ht="18" customHeight="1">
      <c r="A36" s="29"/>
      <c r="B36" s="12" t="s">
        <v>329</v>
      </c>
      <c r="C36" s="200"/>
      <c r="D36" s="396">
        <f t="shared" ref="D36:L36" si="10">SUM(D37:D38)</f>
        <v>6976.4333801099992</v>
      </c>
      <c r="E36" s="396">
        <f t="shared" si="10"/>
        <v>3.25555241</v>
      </c>
      <c r="F36" s="396">
        <f t="shared" si="10"/>
        <v>0.24451473000000001</v>
      </c>
      <c r="G36" s="396">
        <f t="shared" si="10"/>
        <v>0.49257779999999995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</v>
      </c>
      <c r="M36" s="110">
        <f>SUM(D36:L36)</f>
        <v>6980.4260250499992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22.810216430000001</v>
      </c>
      <c r="E37" s="120">
        <v>3.0281916600000001</v>
      </c>
      <c r="F37" s="120">
        <v>0.24451473000000001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26.08292282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6953.6231636799994</v>
      </c>
      <c r="E38" s="110">
        <v>0.22736075</v>
      </c>
      <c r="F38" s="110">
        <v>0</v>
      </c>
      <c r="G38" s="110">
        <v>0.49257779999999995</v>
      </c>
      <c r="H38" s="110">
        <v>0</v>
      </c>
      <c r="I38" s="110">
        <v>0</v>
      </c>
      <c r="J38" s="110">
        <v>0</v>
      </c>
      <c r="K38" s="110">
        <v>0</v>
      </c>
      <c r="L38" s="383">
        <v>0</v>
      </c>
      <c r="M38" s="110">
        <f>SUM(D38:L38)</f>
        <v>6954.3431022299992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0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0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383"/>
      <c r="M41" s="110">
        <f>SUM(D41:L41)</f>
        <v>0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3371.0576802199998</v>
      </c>
      <c r="E42" s="110">
        <f t="shared" si="12"/>
        <v>658.61141670000006</v>
      </c>
      <c r="F42" s="110">
        <f t="shared" si="12"/>
        <v>24.847150849999998</v>
      </c>
      <c r="G42" s="110">
        <f t="shared" si="12"/>
        <v>5.4766186000000001</v>
      </c>
      <c r="H42" s="110">
        <f t="shared" si="12"/>
        <v>0</v>
      </c>
      <c r="I42" s="110">
        <f t="shared" si="12"/>
        <v>0</v>
      </c>
      <c r="J42" s="110">
        <f t="shared" si="12"/>
        <v>1.0628495900000001</v>
      </c>
      <c r="K42" s="110">
        <f t="shared" si="12"/>
        <v>1.29240713</v>
      </c>
      <c r="L42" s="383">
        <f t="shared" si="12"/>
        <v>10.66703959</v>
      </c>
      <c r="M42" s="110">
        <f>SUM(D42:L42)</f>
        <v>4073.0151626800002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2398.2864009199993</v>
      </c>
      <c r="E43" s="110">
        <v>613.11121241000001</v>
      </c>
      <c r="F43" s="110">
        <v>24.847150849999998</v>
      </c>
      <c r="G43" s="110">
        <v>5.4766186000000001</v>
      </c>
      <c r="H43" s="110">
        <v>0</v>
      </c>
      <c r="I43" s="110">
        <v>0</v>
      </c>
      <c r="J43" s="110">
        <v>1.0628495900000001</v>
      </c>
      <c r="K43" s="110">
        <v>1.29240713</v>
      </c>
      <c r="L43" s="383">
        <v>10.66703959</v>
      </c>
      <c r="M43" s="110">
        <f>SUM(D43:L43)</f>
        <v>3054.7436790899997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972.7712793000004</v>
      </c>
      <c r="E44" s="110">
        <v>45.500204289999999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</v>
      </c>
      <c r="M44" s="110">
        <f>SUM(D44:L44)</f>
        <v>1018.2714835900003</v>
      </c>
      <c r="N44" s="26"/>
    </row>
    <row r="45" spans="1:14" s="14" customFormat="1" ht="18" customHeight="1">
      <c r="A45" s="27"/>
      <c r="B45" s="470" t="s">
        <v>332</v>
      </c>
      <c r="C45" s="472"/>
      <c r="D45" s="471">
        <f t="shared" ref="D45:M45" si="13">D46+D47</f>
        <v>3812.4255927500017</v>
      </c>
      <c r="E45" s="471">
        <f t="shared" si="13"/>
        <v>126.04661866000002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3938.4722114100018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2954.8218152700015</v>
      </c>
      <c r="E46" s="120">
        <v>126.04661866000002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3080.8684339300016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857.60377748000019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857.60377748000019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18318.23178776</v>
      </c>
      <c r="E48" s="396">
        <f t="shared" si="14"/>
        <v>921.37203592000014</v>
      </c>
      <c r="F48" s="396">
        <f t="shared" si="14"/>
        <v>41.544686149999997</v>
      </c>
      <c r="G48" s="396">
        <f t="shared" si="14"/>
        <v>6.27423368</v>
      </c>
      <c r="H48" s="396">
        <f t="shared" si="14"/>
        <v>0.10103084</v>
      </c>
      <c r="I48" s="396">
        <f t="shared" si="14"/>
        <v>0</v>
      </c>
      <c r="J48" s="396">
        <f t="shared" si="14"/>
        <v>1.0628495900000001</v>
      </c>
      <c r="K48" s="396">
        <f t="shared" si="14"/>
        <v>1.29240713</v>
      </c>
      <c r="L48" s="396">
        <f t="shared" si="14"/>
        <v>21.40099931</v>
      </c>
      <c r="M48" s="110">
        <f>SUM(D48:L48)</f>
        <v>19311.28003038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2254.9567936999997</v>
      </c>
      <c r="E50" s="111">
        <v>68.989996590000004</v>
      </c>
      <c r="F50" s="111">
        <v>0.24494958</v>
      </c>
      <c r="G50" s="111">
        <v>2.8231381999999998</v>
      </c>
      <c r="H50" s="111">
        <v>0.10103084</v>
      </c>
      <c r="I50" s="111">
        <v>0</v>
      </c>
      <c r="J50" s="111">
        <v>0</v>
      </c>
      <c r="K50" s="111">
        <v>0</v>
      </c>
      <c r="L50" s="111">
        <v>6.4823890000000009E-2</v>
      </c>
      <c r="M50" s="110">
        <f>SUM(D50:L50)</f>
        <v>2327.1807327999995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11723.868010950002</v>
      </c>
      <c r="E51" s="111">
        <v>850.5414083200003</v>
      </c>
      <c r="F51" s="111">
        <v>41.299736569999993</v>
      </c>
      <c r="G51" s="111">
        <v>3.4510954799999998</v>
      </c>
      <c r="H51" s="111">
        <v>0</v>
      </c>
      <c r="I51" s="111">
        <v>0</v>
      </c>
      <c r="J51" s="111">
        <v>1.0628495900000001</v>
      </c>
      <c r="K51" s="111">
        <v>1.29240713</v>
      </c>
      <c r="L51" s="111">
        <v>21.33617542</v>
      </c>
      <c r="M51" s="110">
        <f>SUM(D51:L51)</f>
        <v>12642.851683460003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4339.4069830799999</v>
      </c>
      <c r="E52" s="111">
        <v>1.8406310100000001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4341.2476140899998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331</v>
      </c>
      <c r="C55" s="472"/>
      <c r="D55" s="471">
        <f t="shared" ref="D55:M55" si="15">D56+D59+D62+D65</f>
        <v>297600.45936407032</v>
      </c>
      <c r="E55" s="471">
        <f t="shared" si="15"/>
        <v>24046.62739852001</v>
      </c>
      <c r="F55" s="471">
        <f t="shared" si="15"/>
        <v>20.740623230000001</v>
      </c>
      <c r="G55" s="471">
        <f t="shared" si="15"/>
        <v>17.154654750000006</v>
      </c>
      <c r="H55" s="471">
        <f t="shared" si="15"/>
        <v>145.80826614000003</v>
      </c>
      <c r="I55" s="471">
        <f t="shared" si="15"/>
        <v>0</v>
      </c>
      <c r="J55" s="471">
        <f t="shared" si="15"/>
        <v>1.0115670800000001</v>
      </c>
      <c r="K55" s="471">
        <f t="shared" si="15"/>
        <v>57.394384440000003</v>
      </c>
      <c r="L55" s="471">
        <f t="shared" si="15"/>
        <v>0</v>
      </c>
      <c r="M55" s="471">
        <f t="shared" si="15"/>
        <v>321889.19625823031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172484.17937296029</v>
      </c>
      <c r="E56" s="396">
        <f t="shared" si="16"/>
        <v>13206.725627180018</v>
      </c>
      <c r="F56" s="396">
        <f t="shared" si="16"/>
        <v>20.740623230000001</v>
      </c>
      <c r="G56" s="396">
        <f t="shared" si="16"/>
        <v>0</v>
      </c>
      <c r="H56" s="396">
        <f t="shared" si="16"/>
        <v>58.483191850000004</v>
      </c>
      <c r="I56" s="396">
        <f t="shared" si="16"/>
        <v>0</v>
      </c>
      <c r="J56" s="396">
        <f t="shared" si="16"/>
        <v>0</v>
      </c>
      <c r="K56" s="396">
        <f t="shared" si="16"/>
        <v>6.7603323799999995</v>
      </c>
      <c r="L56" s="396">
        <f t="shared" si="16"/>
        <v>0</v>
      </c>
      <c r="M56" s="396">
        <f t="shared" si="16"/>
        <v>185776.88914760033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104690.77601966033</v>
      </c>
      <c r="E57" s="120">
        <v>11690.905198510018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116381.68121817036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67793.40335329996</v>
      </c>
      <c r="E58" s="110">
        <v>1515.8204286700002</v>
      </c>
      <c r="F58" s="110">
        <v>20.740623230000001</v>
      </c>
      <c r="G58" s="110">
        <v>0</v>
      </c>
      <c r="H58" s="110">
        <v>58.483191850000004</v>
      </c>
      <c r="I58" s="110">
        <v>0</v>
      </c>
      <c r="J58" s="110">
        <v>0</v>
      </c>
      <c r="K58" s="110">
        <v>6.7603323799999995</v>
      </c>
      <c r="L58" s="383">
        <v>0</v>
      </c>
      <c r="M58" s="110">
        <f>SUM(D58:L58)</f>
        <v>69395.207929429962</v>
      </c>
      <c r="N58" s="26"/>
    </row>
    <row r="59" spans="1:24" s="14" customFormat="1" ht="18" customHeight="1">
      <c r="A59" s="30"/>
      <c r="B59" s="12" t="s">
        <v>329</v>
      </c>
      <c r="C59" s="200"/>
      <c r="D59" s="396">
        <f t="shared" ref="D59:L59" si="17">SUM(D60:D61)</f>
        <v>64758.778934249975</v>
      </c>
      <c r="E59" s="396">
        <f t="shared" si="17"/>
        <v>10029.98784175999</v>
      </c>
      <c r="F59" s="396">
        <f t="shared" si="17"/>
        <v>0</v>
      </c>
      <c r="G59" s="396">
        <f t="shared" si="17"/>
        <v>14.699628490000006</v>
      </c>
      <c r="H59" s="396">
        <f t="shared" si="17"/>
        <v>87.325074290000018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0</v>
      </c>
      <c r="M59" s="110">
        <f>SUM(D59:L59)</f>
        <v>74890.79147878995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24612.484277470005</v>
      </c>
      <c r="E60" s="120">
        <v>7825.23864829999</v>
      </c>
      <c r="F60" s="120">
        <v>0</v>
      </c>
      <c r="G60" s="120">
        <v>14.699628490000006</v>
      </c>
      <c r="H60" s="120">
        <v>28.842192140000012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32481.264746399997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40146.294656779966</v>
      </c>
      <c r="E61" s="110">
        <v>2204.7491934600002</v>
      </c>
      <c r="F61" s="110">
        <v>0</v>
      </c>
      <c r="G61" s="110">
        <v>0</v>
      </c>
      <c r="H61" s="110">
        <v>58.482882150000002</v>
      </c>
      <c r="I61" s="110">
        <v>0</v>
      </c>
      <c r="J61" s="110">
        <v>0</v>
      </c>
      <c r="K61" s="110">
        <v>0</v>
      </c>
      <c r="L61" s="383">
        <v>0</v>
      </c>
      <c r="M61" s="110">
        <f>SUM(D61:L61)</f>
        <v>42409.526732389961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23430.66283980001</v>
      </c>
      <c r="E62" s="396">
        <f t="shared" si="18"/>
        <v>58.244059100000001</v>
      </c>
      <c r="F62" s="396">
        <f t="shared" si="18"/>
        <v>0</v>
      </c>
      <c r="G62" s="396">
        <f t="shared" si="18"/>
        <v>0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23488.906898900012</v>
      </c>
      <c r="N62" s="26"/>
    </row>
    <row r="63" spans="1:24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383"/>
      <c r="M63" s="110">
        <f>SUM(D63:L63)</f>
        <v>0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23430.66283980001</v>
      </c>
      <c r="E64" s="110">
        <v>58.244059100000001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23488.906898900012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36926.838217060023</v>
      </c>
      <c r="E65" s="110">
        <f t="shared" si="19"/>
        <v>751.66987047999999</v>
      </c>
      <c r="F65" s="110">
        <f t="shared" si="19"/>
        <v>0</v>
      </c>
      <c r="G65" s="110">
        <f t="shared" si="19"/>
        <v>2.4550262599999999</v>
      </c>
      <c r="H65" s="110">
        <f t="shared" si="19"/>
        <v>0</v>
      </c>
      <c r="I65" s="110">
        <f t="shared" si="19"/>
        <v>0</v>
      </c>
      <c r="J65" s="110">
        <f t="shared" si="19"/>
        <v>1.0115670800000001</v>
      </c>
      <c r="K65" s="110">
        <f t="shared" si="19"/>
        <v>50.634052060000002</v>
      </c>
      <c r="L65" s="383">
        <f t="shared" si="19"/>
        <v>0</v>
      </c>
      <c r="M65" s="110">
        <f>SUM(D65:L65)</f>
        <v>37732.608732940025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5850.2252752799986</v>
      </c>
      <c r="E66" s="110">
        <v>743.02774932</v>
      </c>
      <c r="F66" s="110">
        <v>0</v>
      </c>
      <c r="G66" s="110">
        <v>2.4550262599999999</v>
      </c>
      <c r="H66" s="110">
        <v>0</v>
      </c>
      <c r="I66" s="110">
        <v>0</v>
      </c>
      <c r="J66" s="110">
        <v>1.0115670800000001</v>
      </c>
      <c r="K66" s="110">
        <v>50.634052060000002</v>
      </c>
      <c r="L66" s="383">
        <v>0</v>
      </c>
      <c r="M66" s="110">
        <f>SUM(D66:L66)</f>
        <v>6647.3536699999977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31076.612941780022</v>
      </c>
      <c r="E67" s="110">
        <v>8.6421211600000003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31085.255062940021</v>
      </c>
      <c r="N67" s="26"/>
    </row>
    <row r="68" spans="1:28" s="14" customFormat="1" ht="18" customHeight="1">
      <c r="A68" s="29"/>
      <c r="B68" s="470" t="s">
        <v>332</v>
      </c>
      <c r="C68" s="472"/>
      <c r="D68" s="471">
        <f t="shared" ref="D68:M68" si="20">D69+D70</f>
        <v>75762.168570189984</v>
      </c>
      <c r="E68" s="471">
        <f t="shared" si="20"/>
        <v>20436.622049699999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96198.790619889987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75762.168570189984</v>
      </c>
      <c r="E69" s="120">
        <v>20436.622049699999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96198.790619889987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373362.62793426029</v>
      </c>
      <c r="E71" s="396">
        <f t="shared" si="21"/>
        <v>44483.249448220013</v>
      </c>
      <c r="F71" s="396">
        <f t="shared" si="21"/>
        <v>20.740623230000001</v>
      </c>
      <c r="G71" s="396">
        <f t="shared" si="21"/>
        <v>17.154654750000006</v>
      </c>
      <c r="H71" s="396">
        <f t="shared" si="21"/>
        <v>145.80826614000003</v>
      </c>
      <c r="I71" s="396">
        <f t="shared" si="21"/>
        <v>0</v>
      </c>
      <c r="J71" s="396">
        <f t="shared" si="21"/>
        <v>1.0115670800000001</v>
      </c>
      <c r="K71" s="396">
        <f t="shared" si="21"/>
        <v>57.394384440000003</v>
      </c>
      <c r="L71" s="396">
        <f t="shared" si="21"/>
        <v>0</v>
      </c>
      <c r="M71" s="110">
        <f>SUM(D71:L71)</f>
        <v>418087.98687812028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366067.92047025921</v>
      </c>
      <c r="E73" s="111">
        <v>43825.076329380034</v>
      </c>
      <c r="F73" s="111">
        <v>10.35731627</v>
      </c>
      <c r="G73" s="111">
        <v>15.926905150000005</v>
      </c>
      <c r="H73" s="111">
        <v>87.296372719999994</v>
      </c>
      <c r="I73" s="111">
        <v>0</v>
      </c>
      <c r="J73" s="111">
        <v>0.50580719000000007</v>
      </c>
      <c r="K73" s="111">
        <v>28.697262859999995</v>
      </c>
      <c r="L73" s="111">
        <v>0</v>
      </c>
      <c r="M73" s="110">
        <f>SUM(D73:L73)</f>
        <v>410035.78046382929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6649.5960721500051</v>
      </c>
      <c r="E74" s="111">
        <v>658.17311884000014</v>
      </c>
      <c r="F74" s="111">
        <v>10.383306960000001</v>
      </c>
      <c r="G74" s="111">
        <v>1.2277496000000001</v>
      </c>
      <c r="H74" s="111">
        <v>58.51189342</v>
      </c>
      <c r="I74" s="111">
        <v>0</v>
      </c>
      <c r="J74" s="111">
        <v>0.50575988999999999</v>
      </c>
      <c r="K74" s="111">
        <v>28.697121580000001</v>
      </c>
      <c r="L74" s="111">
        <v>0</v>
      </c>
      <c r="M74" s="110">
        <f>SUM(D74:L74)</f>
        <v>7407.0950224400049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645.11139188999994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645.11139188999994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0.91948730338239726</v>
      </c>
      <c r="B4" s="463" t="s">
        <v>345</v>
      </c>
    </row>
    <row r="5" spans="1:2" ht="15" customHeight="1">
      <c r="A5" s="462">
        <v>3.7918758865161439E-2</v>
      </c>
      <c r="B5" s="463" t="s">
        <v>353</v>
      </c>
    </row>
    <row r="6" spans="1:2" ht="15" customHeight="1">
      <c r="A6" s="462">
        <v>2.8545671595248935E-2</v>
      </c>
      <c r="B6" s="463" t="s">
        <v>763</v>
      </c>
    </row>
    <row r="7" spans="1:2" ht="15" customHeight="1">
      <c r="A7" s="462">
        <v>2.8535645362798966E-3</v>
      </c>
      <c r="B7" s="463" t="s">
        <v>764</v>
      </c>
    </row>
    <row r="8" spans="1:2" ht="15" customHeight="1">
      <c r="A8" s="462">
        <v>2.7661706069886448E-3</v>
      </c>
      <c r="B8" s="463" t="s">
        <v>373</v>
      </c>
    </row>
    <row r="9" spans="1:2" ht="15" customHeight="1">
      <c r="A9" s="462">
        <v>2.5939435694378016E-3</v>
      </c>
      <c r="B9" s="463" t="s">
        <v>765</v>
      </c>
    </row>
    <row r="10" spans="1:2" ht="15" customHeight="1">
      <c r="A10" s="462">
        <v>8.8913984610905375E-4</v>
      </c>
      <c r="B10" s="463" t="s">
        <v>350</v>
      </c>
    </row>
    <row r="11" spans="1:2" ht="15" customHeight="1">
      <c r="A11" s="462">
        <v>7.0314244027370142E-4</v>
      </c>
      <c r="B11" s="463" t="s">
        <v>356</v>
      </c>
    </row>
    <row r="12" spans="1:2" ht="15" customHeight="1">
      <c r="A12" s="462">
        <v>7.0111331485032252E-4</v>
      </c>
      <c r="B12" s="463" t="s">
        <v>766</v>
      </c>
    </row>
    <row r="13" spans="1:2" ht="15" customHeight="1">
      <c r="A13" s="462">
        <v>3.9882801459638166E-4</v>
      </c>
      <c r="B13" s="463" t="s">
        <v>767</v>
      </c>
    </row>
    <row r="14" spans="1:2" ht="15" customHeight="1">
      <c r="A14" s="462">
        <v>2.8702825977204967E-4</v>
      </c>
      <c r="B14" s="463" t="s">
        <v>768</v>
      </c>
    </row>
    <row r="15" spans="1:2" ht="15" customHeight="1">
      <c r="A15" s="462">
        <v>2.4616582231564652E-4</v>
      </c>
      <c r="B15" s="463" t="s">
        <v>400</v>
      </c>
    </row>
    <row r="16" spans="1:2" ht="15" customHeight="1">
      <c r="A16" s="462">
        <v>2.4519637611152613E-4</v>
      </c>
      <c r="B16" s="463" t="s">
        <v>281</v>
      </c>
    </row>
    <row r="17" spans="1:2">
      <c r="A17" s="467">
        <v>1.9567491509017181E-4</v>
      </c>
      <c r="B17" s="461" t="s">
        <v>769</v>
      </c>
    </row>
    <row r="18" spans="1:2">
      <c r="A18" s="467">
        <v>1.7760090703510068E-4</v>
      </c>
      <c r="B18" s="461" t="s">
        <v>770</v>
      </c>
    </row>
    <row r="19" spans="1:2">
      <c r="A19" s="467">
        <v>1.7209923437780589E-4</v>
      </c>
      <c r="B19" s="461" t="s">
        <v>771</v>
      </c>
    </row>
    <row r="20" spans="1:2">
      <c r="A20" s="467">
        <v>1.3844451678116288E-4</v>
      </c>
      <c r="B20" s="461" t="s">
        <v>772</v>
      </c>
    </row>
    <row r="21" spans="1:2">
      <c r="A21" s="467">
        <v>1.3385014213463991E-4</v>
      </c>
      <c r="B21" s="461" t="s">
        <v>318</v>
      </c>
    </row>
    <row r="22" spans="1:2">
      <c r="A22" s="467">
        <v>1.3380756639862215E-4</v>
      </c>
      <c r="B22" s="461" t="s">
        <v>368</v>
      </c>
    </row>
    <row r="23" spans="1:2">
      <c r="A23" s="467">
        <v>1.3118020267840268E-4</v>
      </c>
      <c r="B23" s="461" t="s">
        <v>773</v>
      </c>
    </row>
    <row r="24" spans="1:2">
      <c r="A24" s="467">
        <v>1.0425718283051294E-4</v>
      </c>
      <c r="B24" s="461" t="s">
        <v>282</v>
      </c>
    </row>
    <row r="25" spans="1:2">
      <c r="A25" s="467">
        <v>1.0062125759939163E-4</v>
      </c>
      <c r="B25" s="461" t="s">
        <v>292</v>
      </c>
    </row>
    <row r="26" spans="1:2">
      <c r="A26" s="467">
        <v>9.7183874767714138E-5</v>
      </c>
      <c r="B26" s="461" t="s">
        <v>283</v>
      </c>
    </row>
    <row r="27" spans="1:2">
      <c r="A27" s="467">
        <v>7.4672433283802005E-5</v>
      </c>
      <c r="B27" s="461" t="s">
        <v>311</v>
      </c>
    </row>
    <row r="28" spans="1:2">
      <c r="A28" s="467">
        <v>7.4472596116592166E-5</v>
      </c>
      <c r="B28" s="461" t="s">
        <v>774</v>
      </c>
    </row>
    <row r="29" spans="1:2">
      <c r="A29" s="467">
        <v>6.6646591183101644E-5</v>
      </c>
      <c r="B29" s="461" t="s">
        <v>287</v>
      </c>
    </row>
    <row r="30" spans="1:2">
      <c r="A30" s="467">
        <v>6.1047501808075426E-5</v>
      </c>
      <c r="B30" s="461" t="s">
        <v>775</v>
      </c>
    </row>
    <row r="31" spans="1:2">
      <c r="A31" s="467">
        <v>5.9268841378432911E-5</v>
      </c>
      <c r="B31" s="461" t="s">
        <v>288</v>
      </c>
    </row>
    <row r="32" spans="1:2">
      <c r="A32" s="467">
        <v>5.917030015473183E-5</v>
      </c>
      <c r="B32" s="461" t="s">
        <v>285</v>
      </c>
    </row>
    <row r="33" spans="1:2">
      <c r="A33" s="467">
        <v>5.5511748898113727E-5</v>
      </c>
      <c r="B33" s="461" t="s">
        <v>361</v>
      </c>
    </row>
    <row r="34" spans="1:2" hidden="1">
      <c r="A34" s="467">
        <v>4.6833210508988025E-5</v>
      </c>
      <c r="B34" s="461" t="s">
        <v>776</v>
      </c>
    </row>
    <row r="35" spans="1:2" hidden="1">
      <c r="A35" s="467">
        <v>4.5291304316604059E-5</v>
      </c>
      <c r="B35" s="461" t="s">
        <v>777</v>
      </c>
    </row>
    <row r="36" spans="1:2" hidden="1">
      <c r="A36" s="467">
        <v>4.5106061790116031E-5</v>
      </c>
      <c r="B36" s="461" t="s">
        <v>778</v>
      </c>
    </row>
    <row r="37" spans="1:2" hidden="1">
      <c r="A37" s="467">
        <v>4.292537461733051E-5</v>
      </c>
      <c r="B37" s="461" t="s">
        <v>284</v>
      </c>
    </row>
    <row r="38" spans="1:2" hidden="1">
      <c r="A38" s="467">
        <v>3.9496567652090564E-5</v>
      </c>
      <c r="B38" s="461" t="s">
        <v>779</v>
      </c>
    </row>
    <row r="39" spans="1:2" hidden="1">
      <c r="A39" s="467">
        <v>3.5573345488082499E-5</v>
      </c>
      <c r="B39" s="461" t="s">
        <v>780</v>
      </c>
    </row>
    <row r="40" spans="1:2" hidden="1">
      <c r="A40" s="467">
        <v>3.3703033370843902E-5</v>
      </c>
      <c r="B40" s="461" t="s">
        <v>781</v>
      </c>
    </row>
    <row r="41" spans="1:2" hidden="1">
      <c r="A41" s="467">
        <v>2.8449072504139619E-5</v>
      </c>
      <c r="B41" s="461" t="s">
        <v>293</v>
      </c>
    </row>
    <row r="42" spans="1:2" hidden="1">
      <c r="A42" s="467">
        <v>2.7223526840964413E-5</v>
      </c>
      <c r="B42" s="461" t="s">
        <v>782</v>
      </c>
    </row>
    <row r="43" spans="1:2" hidden="1">
      <c r="A43" s="467">
        <v>2.6379633676931351E-5</v>
      </c>
      <c r="B43" s="461" t="s">
        <v>301</v>
      </c>
    </row>
    <row r="44" spans="1:2" hidden="1">
      <c r="A44" s="467">
        <v>1.8188454381414662E-5</v>
      </c>
      <c r="B44" s="461" t="s">
        <v>295</v>
      </c>
    </row>
    <row r="45" spans="1:2" hidden="1">
      <c r="A45" s="467">
        <v>1.5216518174355423E-5</v>
      </c>
      <c r="B45" s="461" t="s">
        <v>308</v>
      </c>
    </row>
    <row r="46" spans="1:2" hidden="1">
      <c r="A46" s="467">
        <v>1.4036389614565868E-5</v>
      </c>
      <c r="B46" s="461" t="s">
        <v>306</v>
      </c>
    </row>
    <row r="47" spans="1:2" hidden="1">
      <c r="A47" s="467">
        <v>1.3018879138371384E-5</v>
      </c>
      <c r="B47" s="461" t="s">
        <v>305</v>
      </c>
    </row>
    <row r="48" spans="1:2" hidden="1">
      <c r="A48" s="467">
        <v>1.2531413680596003E-5</v>
      </c>
      <c r="B48" s="461" t="s">
        <v>314</v>
      </c>
    </row>
    <row r="49" spans="1:2" hidden="1">
      <c r="A49" s="467">
        <v>1.0822951556555829E-5</v>
      </c>
      <c r="B49" s="461" t="s">
        <v>297</v>
      </c>
    </row>
    <row r="50" spans="1:2" hidden="1">
      <c r="A50" s="467">
        <v>9.0350425219604594E-6</v>
      </c>
      <c r="B50" s="461" t="s">
        <v>289</v>
      </c>
    </row>
    <row r="51" spans="1:2" hidden="1">
      <c r="A51" s="467">
        <v>7.9119701276667381E-6</v>
      </c>
      <c r="B51" s="461" t="s">
        <v>310</v>
      </c>
    </row>
    <row r="52" spans="1:2" hidden="1">
      <c r="A52" s="467">
        <v>7.8108005946396531E-6</v>
      </c>
      <c r="B52" s="461" t="s">
        <v>319</v>
      </c>
    </row>
    <row r="53" spans="1:2" hidden="1">
      <c r="A53" s="467">
        <v>7.8079726134625911E-6</v>
      </c>
      <c r="B53" s="461" t="s">
        <v>298</v>
      </c>
    </row>
    <row r="54" spans="1:2" hidden="1">
      <c r="A54" s="467">
        <v>6.9771346782085364E-6</v>
      </c>
      <c r="B54" s="461" t="s">
        <v>290</v>
      </c>
    </row>
    <row r="55" spans="1:2" hidden="1">
      <c r="A55" s="467">
        <v>6.9048552485575933E-6</v>
      </c>
      <c r="B55" s="461" t="s">
        <v>315</v>
      </c>
    </row>
    <row r="56" spans="1:2" hidden="1">
      <c r="A56" s="467">
        <v>4.2907593535662067E-6</v>
      </c>
      <c r="B56" s="461" t="s">
        <v>300</v>
      </c>
    </row>
    <row r="57" spans="1:2" hidden="1">
      <c r="A57" s="467">
        <v>3.6676975857978509E-6</v>
      </c>
      <c r="B57" s="461" t="s">
        <v>296</v>
      </c>
    </row>
    <row r="58" spans="1:2" hidden="1">
      <c r="A58" s="467">
        <v>3.6024027144240771E-6</v>
      </c>
      <c r="B58" s="461" t="s">
        <v>299</v>
      </c>
    </row>
    <row r="59" spans="1:2" hidden="1">
      <c r="A59" s="467">
        <v>3.131765544864092E-6</v>
      </c>
      <c r="B59" s="461" t="s">
        <v>307</v>
      </c>
    </row>
    <row r="60" spans="1:2" hidden="1">
      <c r="A60" s="467">
        <v>3.0346059343146743E-6</v>
      </c>
      <c r="B60" s="461" t="s">
        <v>291</v>
      </c>
    </row>
    <row r="61" spans="1:2" hidden="1">
      <c r="A61" s="467">
        <v>2.4624481574425997E-6</v>
      </c>
      <c r="B61" s="461" t="s">
        <v>313</v>
      </c>
    </row>
    <row r="62" spans="1:2" hidden="1">
      <c r="A62" s="467">
        <v>2.3984325575055427E-6</v>
      </c>
      <c r="B62" s="461" t="s">
        <v>783</v>
      </c>
    </row>
    <row r="63" spans="1:2" hidden="1">
      <c r="A63" s="467">
        <v>1.3222355041516742E-6</v>
      </c>
      <c r="B63" s="461" t="s">
        <v>294</v>
      </c>
    </row>
    <row r="64" spans="1:2" hidden="1">
      <c r="A64" s="467">
        <v>1.2855979615060233E-6</v>
      </c>
      <c r="B64" s="461" t="s">
        <v>309</v>
      </c>
    </row>
    <row r="65" spans="1:2" hidden="1">
      <c r="A65" s="467">
        <v>8.9409711649778322E-7</v>
      </c>
      <c r="B65" s="461" t="s">
        <v>286</v>
      </c>
    </row>
    <row r="66" spans="1:2" hidden="1">
      <c r="A66" s="467">
        <v>6.6038780902590226E-7</v>
      </c>
      <c r="B66" s="461" t="s">
        <v>312</v>
      </c>
    </row>
    <row r="67" spans="1:2" hidden="1">
      <c r="A67" s="467">
        <v>2.3932089097668325E-7</v>
      </c>
      <c r="B67" s="461" t="s">
        <v>316</v>
      </c>
    </row>
    <row r="68" spans="1:2" hidden="1">
      <c r="A68" s="467">
        <v>2.1044865783555701E-7</v>
      </c>
      <c r="B68" s="461" t="s">
        <v>302</v>
      </c>
    </row>
    <row r="69" spans="1:2" hidden="1">
      <c r="A69" s="467">
        <v>2.6322724297941607E-8</v>
      </c>
      <c r="B69" s="461" t="s">
        <v>320</v>
      </c>
    </row>
    <row r="70" spans="1:2" hidden="1">
      <c r="A70" s="467">
        <v>1.1145698599130203E-6</v>
      </c>
      <c r="B70" s="461" t="s">
        <v>314</v>
      </c>
    </row>
    <row r="71" spans="1:2" hidden="1">
      <c r="A71" s="467">
        <v>8.9909448740095904E-7</v>
      </c>
      <c r="B71" s="461" t="s">
        <v>304</v>
      </c>
    </row>
    <row r="72" spans="1:2" hidden="1">
      <c r="A72" s="467">
        <v>4.7407593949373509E-7</v>
      </c>
      <c r="B72" s="461" t="s">
        <v>300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320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6">
        <v>39337.386435185188</v>
      </c>
      <c r="B2" s="526"/>
      <c r="C2" s="526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5"/>
      <c r="C3" s="525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5"/>
      <c r="C5" s="525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5"/>
      <c r="C6" s="525"/>
      <c r="D6" s="138"/>
      <c r="E6" s="140"/>
      <c r="F6" s="140"/>
      <c r="G6" s="140"/>
      <c r="H6" s="145" t="str">
        <f>'A1'!I7</f>
        <v>Turnover in nominal or notional principal amounts in April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5"/>
      <c r="C7" s="525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331</v>
      </c>
      <c r="C13" s="472"/>
      <c r="D13" s="471">
        <f>D14+D17+D20+D23</f>
        <v>182585.7689551801</v>
      </c>
      <c r="E13" s="471">
        <f t="shared" ref="E13:L13" si="0">E14+E17+E20+E23</f>
        <v>6352.6260406000001</v>
      </c>
      <c r="F13" s="471">
        <f t="shared" si="0"/>
        <v>11628.958241090008</v>
      </c>
      <c r="G13" s="471">
        <f t="shared" si="0"/>
        <v>4263.2095208799983</v>
      </c>
      <c r="H13" s="471">
        <f t="shared" si="0"/>
        <v>545.70732017000012</v>
      </c>
      <c r="I13" s="471">
        <f t="shared" si="0"/>
        <v>3857.3919930399998</v>
      </c>
      <c r="J13" s="471">
        <f t="shared" si="0"/>
        <v>65.589888200000004</v>
      </c>
      <c r="K13" s="471">
        <f t="shared" si="0"/>
        <v>1476.9146803399994</v>
      </c>
      <c r="L13" s="471">
        <f t="shared" si="0"/>
        <v>210776.16663950009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105313.90765739023</v>
      </c>
      <c r="E14" s="396">
        <f t="shared" si="1"/>
        <v>2779.917382829999</v>
      </c>
      <c r="F14" s="396">
        <f t="shared" si="1"/>
        <v>5512.1546712099998</v>
      </c>
      <c r="G14" s="396">
        <f t="shared" si="1"/>
        <v>2203.386274739999</v>
      </c>
      <c r="H14" s="396">
        <f t="shared" si="1"/>
        <v>211.30955701000008</v>
      </c>
      <c r="I14" s="396">
        <f t="shared" si="1"/>
        <v>1917.4500576</v>
      </c>
      <c r="J14" s="396">
        <f t="shared" si="1"/>
        <v>61.488010560000006</v>
      </c>
      <c r="K14" s="396">
        <f t="shared" si="1"/>
        <v>243.69162746000006</v>
      </c>
      <c r="L14" s="396">
        <f t="shared" si="1"/>
        <v>118243.30523880021</v>
      </c>
    </row>
    <row r="15" spans="1:17" s="14" customFormat="1" ht="18" customHeight="1">
      <c r="A15" s="30"/>
      <c r="B15" s="31" t="s">
        <v>15</v>
      </c>
      <c r="C15" s="200"/>
      <c r="D15" s="120">
        <v>34891.20582313004</v>
      </c>
      <c r="E15" s="120">
        <v>647.56472979000034</v>
      </c>
      <c r="F15" s="120">
        <v>802.73499767000044</v>
      </c>
      <c r="G15" s="120">
        <v>251.79593335000004</v>
      </c>
      <c r="H15" s="120">
        <v>23.015869240000004</v>
      </c>
      <c r="I15" s="120">
        <v>528.77962644000002</v>
      </c>
      <c r="J15" s="120">
        <v>0.20114129999999997</v>
      </c>
      <c r="K15" s="120">
        <v>82.274584260000012</v>
      </c>
      <c r="L15" s="120">
        <f>SUM(D15:K15)</f>
        <v>37227.572705180035</v>
      </c>
    </row>
    <row r="16" spans="1:17" s="14" customFormat="1" ht="18" customHeight="1">
      <c r="A16" s="30"/>
      <c r="B16" s="31" t="s">
        <v>16</v>
      </c>
      <c r="C16" s="200"/>
      <c r="D16" s="110">
        <v>70422.70183426018</v>
      </c>
      <c r="E16" s="110">
        <v>2132.3526530399986</v>
      </c>
      <c r="F16" s="110">
        <v>4709.4196735399992</v>
      </c>
      <c r="G16" s="110">
        <v>1951.5903413899991</v>
      </c>
      <c r="H16" s="110">
        <v>188.29368777000008</v>
      </c>
      <c r="I16" s="110">
        <v>1388.6704311599999</v>
      </c>
      <c r="J16" s="110">
        <v>61.286869260000003</v>
      </c>
      <c r="K16" s="110">
        <v>161.41704320000005</v>
      </c>
      <c r="L16" s="120">
        <f>SUM(D16:K16)</f>
        <v>81015.732533620176</v>
      </c>
    </row>
    <row r="17" spans="1:14" s="14" customFormat="1" ht="18" customHeight="1">
      <c r="A17" s="30"/>
      <c r="B17" s="12" t="s">
        <v>329</v>
      </c>
      <c r="C17" s="200"/>
      <c r="D17" s="396">
        <f t="shared" ref="D17:L17" si="2">SUM(D18:D19)</f>
        <v>49411.993819439871</v>
      </c>
      <c r="E17" s="396">
        <f t="shared" si="2"/>
        <v>2110.3244499400002</v>
      </c>
      <c r="F17" s="396">
        <f t="shared" si="2"/>
        <v>4947.457387310008</v>
      </c>
      <c r="G17" s="396">
        <f t="shared" si="2"/>
        <v>1089.2842365699994</v>
      </c>
      <c r="H17" s="396">
        <f t="shared" si="2"/>
        <v>225.02050224000001</v>
      </c>
      <c r="I17" s="396">
        <f t="shared" si="2"/>
        <v>1113.7721331400001</v>
      </c>
      <c r="J17" s="396">
        <f t="shared" si="2"/>
        <v>2.1673714899999998</v>
      </c>
      <c r="K17" s="396">
        <f t="shared" si="2"/>
        <v>1128.3652485099994</v>
      </c>
      <c r="L17" s="396">
        <f t="shared" si="2"/>
        <v>60028.385148639871</v>
      </c>
    </row>
    <row r="18" spans="1:14" s="14" customFormat="1" ht="18" customHeight="1">
      <c r="A18" s="30"/>
      <c r="B18" s="31" t="s">
        <v>15</v>
      </c>
      <c r="C18" s="200"/>
      <c r="D18" s="120">
        <v>6850.4665301100085</v>
      </c>
      <c r="E18" s="120">
        <v>126.53165236999997</v>
      </c>
      <c r="F18" s="120">
        <v>198.11255165000003</v>
      </c>
      <c r="G18" s="120">
        <v>43.232985980000024</v>
      </c>
      <c r="H18" s="120">
        <v>0</v>
      </c>
      <c r="I18" s="120">
        <v>55.933433009999995</v>
      </c>
      <c r="J18" s="120">
        <v>0</v>
      </c>
      <c r="K18" s="120">
        <v>16.577236510000006</v>
      </c>
      <c r="L18" s="120">
        <f>SUM(D18:K18)</f>
        <v>7290.8543896300089</v>
      </c>
    </row>
    <row r="19" spans="1:14" s="14" customFormat="1" ht="18" customHeight="1">
      <c r="A19" s="30"/>
      <c r="B19" s="31" t="s">
        <v>16</v>
      </c>
      <c r="C19" s="200"/>
      <c r="D19" s="110">
        <v>42561.527289329861</v>
      </c>
      <c r="E19" s="110">
        <v>1983.7927975700002</v>
      </c>
      <c r="F19" s="110">
        <v>4749.3448356600084</v>
      </c>
      <c r="G19" s="110">
        <v>1046.0512505899994</v>
      </c>
      <c r="H19" s="110">
        <v>225.02050224000001</v>
      </c>
      <c r="I19" s="110">
        <v>1057.83870013</v>
      </c>
      <c r="J19" s="110">
        <v>2.1673714899999998</v>
      </c>
      <c r="K19" s="110">
        <v>1111.7880119999995</v>
      </c>
      <c r="L19" s="120">
        <f>SUM(D19:K19)</f>
        <v>52737.53075900986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1545.9524168699998</v>
      </c>
      <c r="E20" s="396">
        <f t="shared" si="3"/>
        <v>0</v>
      </c>
      <c r="F20" s="396">
        <f t="shared" si="3"/>
        <v>6.4414330399999997</v>
      </c>
      <c r="G20" s="396">
        <f t="shared" si="3"/>
        <v>0</v>
      </c>
      <c r="H20" s="396">
        <f t="shared" si="3"/>
        <v>1.9398803099999999</v>
      </c>
      <c r="I20" s="396">
        <f t="shared" si="3"/>
        <v>0</v>
      </c>
      <c r="J20" s="396">
        <f t="shared" si="3"/>
        <v>0.13755571</v>
      </c>
      <c r="K20" s="396">
        <f t="shared" si="3"/>
        <v>8.7731722599999991</v>
      </c>
      <c r="L20" s="396">
        <f t="shared" si="3"/>
        <v>1563.2444581899999</v>
      </c>
    </row>
    <row r="21" spans="1:14" s="14" customFormat="1" ht="18" customHeight="1">
      <c r="A21" s="30"/>
      <c r="B21" s="31" t="s">
        <v>15</v>
      </c>
      <c r="C21" s="200"/>
      <c r="D21" s="110">
        <v>0.95524001000000003</v>
      </c>
      <c r="E21" s="110">
        <v>0</v>
      </c>
      <c r="F21" s="110">
        <v>0.94608819</v>
      </c>
      <c r="G21" s="110">
        <v>0</v>
      </c>
      <c r="H21" s="110">
        <v>0</v>
      </c>
      <c r="I21" s="110">
        <v>0</v>
      </c>
      <c r="J21" s="110">
        <v>0</v>
      </c>
      <c r="K21" s="110">
        <v>2.1181500000000001E-3</v>
      </c>
      <c r="L21" s="120">
        <f>SUM(D21:K21)</f>
        <v>1.9034463500000001</v>
      </c>
    </row>
    <row r="22" spans="1:14" s="14" customFormat="1" ht="18" customHeight="1">
      <c r="A22" s="30"/>
      <c r="B22" s="31" t="s">
        <v>16</v>
      </c>
      <c r="C22" s="200"/>
      <c r="D22" s="110">
        <v>1544.9971768599999</v>
      </c>
      <c r="E22" s="110">
        <v>0</v>
      </c>
      <c r="F22" s="110">
        <v>5.4953448499999995</v>
      </c>
      <c r="G22" s="110">
        <v>0</v>
      </c>
      <c r="H22" s="110">
        <v>1.9398803099999999</v>
      </c>
      <c r="I22" s="110">
        <v>0</v>
      </c>
      <c r="J22" s="110">
        <v>0.13755571</v>
      </c>
      <c r="K22" s="110">
        <v>8.7710541099999997</v>
      </c>
      <c r="L22" s="120">
        <f>SUM(D22:K22)</f>
        <v>1561.34101184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26313.915061480009</v>
      </c>
      <c r="E23" s="110">
        <f t="shared" si="4"/>
        <v>1462.3842078299999</v>
      </c>
      <c r="F23" s="110">
        <f t="shared" si="4"/>
        <v>1162.9047495299999</v>
      </c>
      <c r="G23" s="110">
        <f t="shared" si="4"/>
        <v>970.53900956999996</v>
      </c>
      <c r="H23" s="110">
        <f t="shared" si="4"/>
        <v>107.43738061000003</v>
      </c>
      <c r="I23" s="110">
        <f t="shared" si="4"/>
        <v>826.1698022999999</v>
      </c>
      <c r="J23" s="110">
        <f t="shared" si="4"/>
        <v>1.7969504399999998</v>
      </c>
      <c r="K23" s="110">
        <f t="shared" si="4"/>
        <v>96.084632109999973</v>
      </c>
      <c r="L23" s="110">
        <f t="shared" si="4"/>
        <v>30941.231793870003</v>
      </c>
    </row>
    <row r="24" spans="1:14" s="14" customFormat="1" ht="18" customHeight="1">
      <c r="A24" s="30"/>
      <c r="B24" s="31" t="s">
        <v>15</v>
      </c>
      <c r="C24" s="200"/>
      <c r="D24" s="110">
        <v>6637.6264851599972</v>
      </c>
      <c r="E24" s="110">
        <v>112.68245457999998</v>
      </c>
      <c r="F24" s="110">
        <v>729.01820234999991</v>
      </c>
      <c r="G24" s="110">
        <v>758.50326061999999</v>
      </c>
      <c r="H24" s="110">
        <v>103.26211343000003</v>
      </c>
      <c r="I24" s="110">
        <v>252.14814896999994</v>
      </c>
      <c r="J24" s="110">
        <v>1.7870491099999999</v>
      </c>
      <c r="K24" s="110">
        <v>87.819641539999978</v>
      </c>
      <c r="L24" s="120">
        <f>SUM(D24:K24)</f>
        <v>8682.8473557599973</v>
      </c>
    </row>
    <row r="25" spans="1:14" s="14" customFormat="1" ht="18" customHeight="1">
      <c r="A25" s="30"/>
      <c r="B25" s="31" t="s">
        <v>16</v>
      </c>
      <c r="C25" s="200"/>
      <c r="D25" s="110">
        <v>19676.288576320014</v>
      </c>
      <c r="E25" s="110">
        <v>1349.7017532499999</v>
      </c>
      <c r="F25" s="110">
        <v>433.88654717999992</v>
      </c>
      <c r="G25" s="110">
        <v>212.03574895000003</v>
      </c>
      <c r="H25" s="110">
        <v>4.1752671800000014</v>
      </c>
      <c r="I25" s="110">
        <v>574.02165332999994</v>
      </c>
      <c r="J25" s="110">
        <v>9.9013299999999999E-3</v>
      </c>
      <c r="K25" s="110">
        <v>8.2649905699999984</v>
      </c>
      <c r="L25" s="120">
        <f>SUM(D25:K25)</f>
        <v>22258.384438110006</v>
      </c>
    </row>
    <row r="26" spans="1:14" s="14" customFormat="1" ht="18" customHeight="1">
      <c r="A26" s="29"/>
      <c r="B26" s="470" t="s">
        <v>332</v>
      </c>
      <c r="C26" s="472"/>
      <c r="D26" s="471">
        <f>D27+D28</f>
        <v>207.32731922000002</v>
      </c>
      <c r="E26" s="471">
        <f t="shared" ref="E26:L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207.32731922000002</v>
      </c>
    </row>
    <row r="27" spans="1:14" s="14" customFormat="1" ht="18" customHeight="1">
      <c r="A27" s="30"/>
      <c r="B27" s="31" t="s">
        <v>15</v>
      </c>
      <c r="C27" s="200"/>
      <c r="D27" s="120">
        <v>207.32731922000002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207.32731922000002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6">
        <f>D26+D13</f>
        <v>182793.0962744001</v>
      </c>
      <c r="E29" s="396">
        <f t="shared" ref="E29:L29" si="6">E26+E13</f>
        <v>6352.6260406000001</v>
      </c>
      <c r="F29" s="396">
        <f t="shared" si="6"/>
        <v>11628.958241090008</v>
      </c>
      <c r="G29" s="396">
        <f t="shared" si="6"/>
        <v>4263.2095208799983</v>
      </c>
      <c r="H29" s="396">
        <f t="shared" si="6"/>
        <v>545.70732017000012</v>
      </c>
      <c r="I29" s="396">
        <f t="shared" si="6"/>
        <v>3857.3919930399998</v>
      </c>
      <c r="J29" s="396">
        <f t="shared" si="6"/>
        <v>65.589888200000004</v>
      </c>
      <c r="K29" s="396">
        <f t="shared" si="6"/>
        <v>1476.9146803399994</v>
      </c>
      <c r="L29" s="396">
        <f t="shared" si="6"/>
        <v>210983.49395872009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331</v>
      </c>
      <c r="C32" s="472"/>
      <c r="D32" s="471">
        <f t="shared" ref="D32:L32" si="7">D33+D36+D39+D42</f>
        <v>176.18326332999996</v>
      </c>
      <c r="E32" s="471">
        <f t="shared" si="7"/>
        <v>499.03100375999992</v>
      </c>
      <c r="F32" s="471">
        <f t="shared" si="7"/>
        <v>3163.6142283500008</v>
      </c>
      <c r="G32" s="471">
        <f t="shared" si="7"/>
        <v>357.07180940000001</v>
      </c>
      <c r="H32" s="471">
        <f t="shared" si="7"/>
        <v>9.5510153500000001</v>
      </c>
      <c r="I32" s="471">
        <f t="shared" si="7"/>
        <v>684.61324334999995</v>
      </c>
      <c r="J32" s="471">
        <f t="shared" si="7"/>
        <v>15.95773073</v>
      </c>
      <c r="K32" s="471">
        <f t="shared" si="7"/>
        <v>48.52188936000001</v>
      </c>
      <c r="L32" s="471">
        <f t="shared" si="7"/>
        <v>4954.5441836300006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117.07460729999998</v>
      </c>
      <c r="E33" s="396">
        <f t="shared" si="8"/>
        <v>289.77108619999996</v>
      </c>
      <c r="F33" s="396">
        <f t="shared" si="8"/>
        <v>1540.06960471</v>
      </c>
      <c r="G33" s="396">
        <f t="shared" si="8"/>
        <v>151.54714207000001</v>
      </c>
      <c r="H33" s="396">
        <f t="shared" si="8"/>
        <v>1.6905569600000001</v>
      </c>
      <c r="I33" s="396">
        <f t="shared" si="8"/>
        <v>372.66564266</v>
      </c>
      <c r="J33" s="396">
        <f t="shared" si="8"/>
        <v>15.657769500000001</v>
      </c>
      <c r="K33" s="396">
        <f t="shared" si="8"/>
        <v>14.265073760000003</v>
      </c>
      <c r="L33" s="396">
        <f t="shared" si="8"/>
        <v>2502.7414831599999</v>
      </c>
    </row>
    <row r="34" spans="1:12" s="14" customFormat="1" ht="18" customHeight="1">
      <c r="A34" s="30"/>
      <c r="B34" s="31" t="s">
        <v>15</v>
      </c>
      <c r="C34" s="200"/>
      <c r="D34" s="120">
        <v>10.18380058</v>
      </c>
      <c r="E34" s="120">
        <v>146.02351356999998</v>
      </c>
      <c r="F34" s="120">
        <v>190.03877887999988</v>
      </c>
      <c r="G34" s="120">
        <v>20.55204389</v>
      </c>
      <c r="H34" s="120">
        <v>1.5905349100000001</v>
      </c>
      <c r="I34" s="120">
        <v>158.62054268000003</v>
      </c>
      <c r="J34" s="120">
        <v>0</v>
      </c>
      <c r="K34" s="120">
        <v>0.27947900000000003</v>
      </c>
      <c r="L34" s="120">
        <f>SUM(D34:K34)</f>
        <v>527.28869350999992</v>
      </c>
    </row>
    <row r="35" spans="1:12" s="14" customFormat="1" ht="18" customHeight="1">
      <c r="A35" s="30"/>
      <c r="B35" s="31" t="s">
        <v>16</v>
      </c>
      <c r="C35" s="200"/>
      <c r="D35" s="110">
        <v>106.89080671999999</v>
      </c>
      <c r="E35" s="110">
        <v>143.74757262999998</v>
      </c>
      <c r="F35" s="110">
        <v>1350.0308258300001</v>
      </c>
      <c r="G35" s="110">
        <v>130.99509818000001</v>
      </c>
      <c r="H35" s="110">
        <v>0.10002204999999999</v>
      </c>
      <c r="I35" s="110">
        <v>214.04509998</v>
      </c>
      <c r="J35" s="110">
        <v>15.657769500000001</v>
      </c>
      <c r="K35" s="110">
        <v>13.985594760000003</v>
      </c>
      <c r="L35" s="120">
        <f>SUM(D35:K35)</f>
        <v>1975.4527896500001</v>
      </c>
    </row>
    <row r="36" spans="1:12" s="14" customFormat="1" ht="18" customHeight="1">
      <c r="A36" s="30"/>
      <c r="B36" s="12" t="s">
        <v>329</v>
      </c>
      <c r="C36" s="200"/>
      <c r="D36" s="396">
        <f t="shared" ref="D36:L36" si="9">SUM(D37:D38)</f>
        <v>54.195788579999999</v>
      </c>
      <c r="E36" s="396">
        <f t="shared" si="9"/>
        <v>179.12814129</v>
      </c>
      <c r="F36" s="396">
        <f t="shared" si="9"/>
        <v>1414.2926843400005</v>
      </c>
      <c r="G36" s="396">
        <f t="shared" si="9"/>
        <v>195.59842393</v>
      </c>
      <c r="H36" s="396">
        <f t="shared" si="9"/>
        <v>7.4917618400000006</v>
      </c>
      <c r="I36" s="396">
        <f t="shared" si="9"/>
        <v>196.95964536000002</v>
      </c>
      <c r="J36" s="396">
        <f t="shared" si="9"/>
        <v>0.28191679999999997</v>
      </c>
      <c r="K36" s="396">
        <f t="shared" si="9"/>
        <v>34.112989600000006</v>
      </c>
      <c r="L36" s="396">
        <f t="shared" si="9"/>
        <v>2082.0613517400006</v>
      </c>
    </row>
    <row r="37" spans="1:12" s="14" customFormat="1" ht="18" customHeight="1">
      <c r="A37" s="30"/>
      <c r="B37" s="31" t="s">
        <v>15</v>
      </c>
      <c r="C37" s="200"/>
      <c r="D37" s="120">
        <v>21.200952690000001</v>
      </c>
      <c r="E37" s="120">
        <v>1.8294175500000001</v>
      </c>
      <c r="F37" s="120">
        <v>17.152596079999999</v>
      </c>
      <c r="G37" s="120">
        <v>32.745594520000004</v>
      </c>
      <c r="H37" s="120">
        <v>0</v>
      </c>
      <c r="I37" s="120">
        <v>7.9762980500000005</v>
      </c>
      <c r="J37" s="120">
        <v>0</v>
      </c>
      <c r="K37" s="120">
        <v>0.57810399999999995</v>
      </c>
      <c r="L37" s="120">
        <f>SUM(D37:K37)</f>
        <v>81.482962889999996</v>
      </c>
    </row>
    <row r="38" spans="1:12" s="14" customFormat="1" ht="18" customHeight="1">
      <c r="A38" s="30"/>
      <c r="B38" s="31" t="s">
        <v>16</v>
      </c>
      <c r="C38" s="200"/>
      <c r="D38" s="110">
        <v>32.994835889999997</v>
      </c>
      <c r="E38" s="110">
        <v>177.29872374000001</v>
      </c>
      <c r="F38" s="110">
        <v>1397.1400882600005</v>
      </c>
      <c r="G38" s="110">
        <v>162.85282941</v>
      </c>
      <c r="H38" s="110">
        <v>7.4917618400000006</v>
      </c>
      <c r="I38" s="110">
        <v>188.98334731000003</v>
      </c>
      <c r="J38" s="110">
        <v>0.28191679999999997</v>
      </c>
      <c r="K38" s="110">
        <v>33.534885600000003</v>
      </c>
      <c r="L38" s="120">
        <f>SUM(D38:K38)</f>
        <v>2000.5783888500005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</v>
      </c>
      <c r="E39" s="396">
        <f t="shared" si="10"/>
        <v>0</v>
      </c>
      <c r="F39" s="396">
        <f t="shared" si="10"/>
        <v>1.8907422999999999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1.8044429999999997E-2</v>
      </c>
      <c r="K39" s="396">
        <f t="shared" si="10"/>
        <v>0</v>
      </c>
      <c r="L39" s="396">
        <f t="shared" si="10"/>
        <v>1.9087867299999999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1.8907422999999999</v>
      </c>
      <c r="G41" s="110">
        <v>0</v>
      </c>
      <c r="H41" s="110">
        <v>0</v>
      </c>
      <c r="I41" s="110">
        <v>0</v>
      </c>
      <c r="J41" s="110">
        <v>1.8044429999999997E-2</v>
      </c>
      <c r="K41" s="110">
        <v>0</v>
      </c>
      <c r="L41" s="120">
        <f>SUM(D41:K41)</f>
        <v>1.9087867299999999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4.9128674500000002</v>
      </c>
      <c r="E42" s="110">
        <f t="shared" si="11"/>
        <v>30.13177627</v>
      </c>
      <c r="F42" s="110">
        <f t="shared" si="11"/>
        <v>207.361197</v>
      </c>
      <c r="G42" s="110">
        <f t="shared" si="11"/>
        <v>9.9262434000000006</v>
      </c>
      <c r="H42" s="110">
        <f t="shared" si="11"/>
        <v>0.36869654999999996</v>
      </c>
      <c r="I42" s="110">
        <f t="shared" si="11"/>
        <v>114.98795532999998</v>
      </c>
      <c r="J42" s="110">
        <f t="shared" si="11"/>
        <v>0</v>
      </c>
      <c r="K42" s="110">
        <f t="shared" si="11"/>
        <v>0.14382600000000001</v>
      </c>
      <c r="L42" s="110">
        <f t="shared" si="11"/>
        <v>367.832562</v>
      </c>
    </row>
    <row r="43" spans="1:12" s="14" customFormat="1" ht="18" customHeight="1">
      <c r="A43" s="30"/>
      <c r="B43" s="31" t="s">
        <v>15</v>
      </c>
      <c r="C43" s="200"/>
      <c r="D43" s="110">
        <v>1.654187E-2</v>
      </c>
      <c r="E43" s="110">
        <v>0.16240730000000003</v>
      </c>
      <c r="F43" s="110">
        <v>158.80807615999998</v>
      </c>
      <c r="G43" s="110">
        <v>0.30892449</v>
      </c>
      <c r="H43" s="110">
        <v>0.35870126999999996</v>
      </c>
      <c r="I43" s="110">
        <v>3.9284441899999996</v>
      </c>
      <c r="J43" s="110">
        <v>0</v>
      </c>
      <c r="K43" s="110">
        <v>0.12789200000000001</v>
      </c>
      <c r="L43" s="120">
        <f>SUM(D43:K43)</f>
        <v>163.71098728000001</v>
      </c>
    </row>
    <row r="44" spans="1:12" s="14" customFormat="1" ht="18" customHeight="1">
      <c r="A44" s="30"/>
      <c r="B44" s="31" t="s">
        <v>16</v>
      </c>
      <c r="C44" s="200"/>
      <c r="D44" s="110">
        <v>4.8963255800000001</v>
      </c>
      <c r="E44" s="110">
        <v>29.969368969999998</v>
      </c>
      <c r="F44" s="110">
        <v>48.553120840000005</v>
      </c>
      <c r="G44" s="110">
        <v>9.6173189099999998</v>
      </c>
      <c r="H44" s="110">
        <v>9.9952799999999987E-3</v>
      </c>
      <c r="I44" s="110">
        <v>111.05951113999998</v>
      </c>
      <c r="J44" s="110">
        <v>0</v>
      </c>
      <c r="K44" s="110">
        <v>1.5934E-2</v>
      </c>
      <c r="L44" s="120">
        <f>SUM(D44:K44)</f>
        <v>204.12157471999998</v>
      </c>
    </row>
    <row r="45" spans="1:12" s="14" customFormat="1" ht="18" customHeight="1">
      <c r="A45" s="29"/>
      <c r="B45" s="470" t="s">
        <v>332</v>
      </c>
      <c r="C45" s="472"/>
      <c r="D45" s="471">
        <f t="shared" ref="D45:L45" si="12">D46+D47</f>
        <v>3017.1919201599994</v>
      </c>
      <c r="E45" s="471">
        <f t="shared" si="12"/>
        <v>37.205216379999996</v>
      </c>
      <c r="F45" s="471">
        <f t="shared" si="12"/>
        <v>126.30153221999998</v>
      </c>
      <c r="G45" s="471">
        <f t="shared" si="12"/>
        <v>0</v>
      </c>
      <c r="H45" s="471">
        <f t="shared" si="12"/>
        <v>0</v>
      </c>
      <c r="I45" s="471">
        <f t="shared" si="12"/>
        <v>29.326614589999998</v>
      </c>
      <c r="J45" s="471">
        <f t="shared" si="12"/>
        <v>0</v>
      </c>
      <c r="K45" s="471">
        <f t="shared" si="12"/>
        <v>6.9386799999999997</v>
      </c>
      <c r="L45" s="471">
        <f t="shared" si="12"/>
        <v>3216.9639633499992</v>
      </c>
    </row>
    <row r="46" spans="1:12" s="14" customFormat="1" ht="18" customHeight="1">
      <c r="A46" s="30"/>
      <c r="B46" s="31" t="s">
        <v>15</v>
      </c>
      <c r="C46" s="200"/>
      <c r="D46" s="120">
        <v>1370.1951792499997</v>
      </c>
      <c r="E46" s="120">
        <v>0</v>
      </c>
      <c r="F46" s="120">
        <v>42.690683220000011</v>
      </c>
      <c r="G46" s="120">
        <v>0</v>
      </c>
      <c r="H46" s="120">
        <v>0</v>
      </c>
      <c r="I46" s="120">
        <v>23.187777869999998</v>
      </c>
      <c r="J46" s="120">
        <v>0</v>
      </c>
      <c r="K46" s="120">
        <v>0</v>
      </c>
      <c r="L46" s="120">
        <f>SUM(D46:K46)</f>
        <v>1436.0736403399997</v>
      </c>
    </row>
    <row r="47" spans="1:12" s="14" customFormat="1" ht="18" customHeight="1">
      <c r="A47" s="30"/>
      <c r="B47" s="31" t="s">
        <v>16</v>
      </c>
      <c r="C47" s="200"/>
      <c r="D47" s="110">
        <v>1646.99674091</v>
      </c>
      <c r="E47" s="110">
        <v>37.205216379999996</v>
      </c>
      <c r="F47" s="110">
        <v>83.610848999999973</v>
      </c>
      <c r="G47" s="110">
        <v>0</v>
      </c>
      <c r="H47" s="110">
        <v>0</v>
      </c>
      <c r="I47" s="110">
        <v>6.1388367200000005</v>
      </c>
      <c r="J47" s="110">
        <v>0</v>
      </c>
      <c r="K47" s="110">
        <v>6.9386799999999997</v>
      </c>
      <c r="L47" s="120">
        <f>SUM(D47:K47)</f>
        <v>1780.8903230099997</v>
      </c>
    </row>
    <row r="48" spans="1:12" s="14" customFormat="1" ht="18" customHeight="1">
      <c r="A48" s="29"/>
      <c r="B48" s="12" t="s">
        <v>19</v>
      </c>
      <c r="C48" s="12"/>
      <c r="D48" s="396">
        <f>D45+D32</f>
        <v>3193.3751834899995</v>
      </c>
      <c r="E48" s="396">
        <f t="shared" ref="E48:L48" si="13">E45+E32</f>
        <v>536.23622013999989</v>
      </c>
      <c r="F48" s="396">
        <f t="shared" si="13"/>
        <v>3289.9157605700007</v>
      </c>
      <c r="G48" s="396">
        <f t="shared" si="13"/>
        <v>357.07180940000001</v>
      </c>
      <c r="H48" s="396">
        <f t="shared" si="13"/>
        <v>9.5510153500000001</v>
      </c>
      <c r="I48" s="396">
        <f t="shared" si="13"/>
        <v>713.93985793999991</v>
      </c>
      <c r="J48" s="396">
        <f t="shared" si="13"/>
        <v>15.95773073</v>
      </c>
      <c r="K48" s="396">
        <f t="shared" si="13"/>
        <v>55.460569360000008</v>
      </c>
      <c r="L48" s="396">
        <f t="shared" si="13"/>
        <v>8171.5081469799998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49.725271960000001</v>
      </c>
      <c r="E50" s="111">
        <v>182.38894821999997</v>
      </c>
      <c r="F50" s="111">
        <v>3147.1664851799997</v>
      </c>
      <c r="G50" s="111">
        <v>357.07180939999989</v>
      </c>
      <c r="H50" s="111">
        <v>9.5510153500000001</v>
      </c>
      <c r="I50" s="111">
        <v>682.92473836999989</v>
      </c>
      <c r="J50" s="111">
        <v>15.957730729999998</v>
      </c>
      <c r="K50" s="111">
        <v>48.521889359999996</v>
      </c>
      <c r="L50" s="110">
        <f>SUM(D50:K50)</f>
        <v>4493.3078885699997</v>
      </c>
    </row>
    <row r="51" spans="1:12" s="14" customFormat="1" ht="18" customHeight="1">
      <c r="A51" s="29"/>
      <c r="B51" s="12" t="s">
        <v>22</v>
      </c>
      <c r="C51" s="12"/>
      <c r="D51" s="111">
        <v>3141.8497724500012</v>
      </c>
      <c r="E51" s="111">
        <v>353.84727192000003</v>
      </c>
      <c r="F51" s="111">
        <v>142.74927539000001</v>
      </c>
      <c r="G51" s="111">
        <v>0</v>
      </c>
      <c r="H51" s="111">
        <v>0</v>
      </c>
      <c r="I51" s="111">
        <v>31.015119569999992</v>
      </c>
      <c r="J51" s="111">
        <v>0</v>
      </c>
      <c r="K51" s="111">
        <v>6.9386799999999997</v>
      </c>
      <c r="L51" s="110">
        <f>SUM(D51:K51)</f>
        <v>3676.4001193300014</v>
      </c>
    </row>
    <row r="52" spans="1:12" s="14" customFormat="1" ht="18" customHeight="1">
      <c r="A52" s="29"/>
      <c r="B52" s="12" t="s">
        <v>23</v>
      </c>
      <c r="C52" s="12"/>
      <c r="D52" s="111">
        <v>1.8001390799999999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0</v>
      </c>
      <c r="L52" s="110">
        <f>SUM(D52:K52)</f>
        <v>1.8001390799999999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331</v>
      </c>
      <c r="C55" s="472"/>
      <c r="D55" s="471">
        <f t="shared" ref="D55:L55" si="14">D56+D59+D62+D65</f>
        <v>148919.94756550997</v>
      </c>
      <c r="E55" s="471">
        <f t="shared" si="14"/>
        <v>9565.9373822099969</v>
      </c>
      <c r="F55" s="471">
        <f t="shared" si="14"/>
        <v>7798.3470581699967</v>
      </c>
      <c r="G55" s="471">
        <f t="shared" si="14"/>
        <v>8924.5423391099994</v>
      </c>
      <c r="H55" s="471">
        <f t="shared" si="14"/>
        <v>2131.7960320800003</v>
      </c>
      <c r="I55" s="471">
        <f t="shared" si="14"/>
        <v>3494.3687007599997</v>
      </c>
      <c r="J55" s="471">
        <f t="shared" si="14"/>
        <v>290.94485780999992</v>
      </c>
      <c r="K55" s="471">
        <f t="shared" si="14"/>
        <v>2279.6876242899998</v>
      </c>
      <c r="L55" s="471">
        <f t="shared" si="14"/>
        <v>183405.57155993991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84051.189394349916</v>
      </c>
      <c r="E56" s="396">
        <f t="shared" si="15"/>
        <v>6355.2467462399982</v>
      </c>
      <c r="F56" s="396">
        <f t="shared" si="15"/>
        <v>3898.3868859099975</v>
      </c>
      <c r="G56" s="396">
        <f t="shared" si="15"/>
        <v>6347.7336096000008</v>
      </c>
      <c r="H56" s="396">
        <f t="shared" si="15"/>
        <v>1099.4654391599997</v>
      </c>
      <c r="I56" s="396">
        <f t="shared" si="15"/>
        <v>2239.01279191</v>
      </c>
      <c r="J56" s="396">
        <f t="shared" si="15"/>
        <v>245.31132416999992</v>
      </c>
      <c r="K56" s="396">
        <f t="shared" si="15"/>
        <v>691.73725238999998</v>
      </c>
      <c r="L56" s="396">
        <f t="shared" si="15"/>
        <v>104928.08344372991</v>
      </c>
    </row>
    <row r="57" spans="1:12" s="14" customFormat="1" ht="18" customHeight="1">
      <c r="A57" s="30"/>
      <c r="B57" s="31" t="s">
        <v>15</v>
      </c>
      <c r="C57" s="200"/>
      <c r="D57" s="120">
        <v>26205.200471299951</v>
      </c>
      <c r="E57" s="120">
        <v>2287.9515301299971</v>
      </c>
      <c r="F57" s="120">
        <v>1035.4641395099991</v>
      </c>
      <c r="G57" s="120">
        <v>811.25996578999968</v>
      </c>
      <c r="H57" s="120">
        <v>39.909767190000011</v>
      </c>
      <c r="I57" s="120">
        <v>614.69876104000025</v>
      </c>
      <c r="J57" s="120">
        <v>2.2311241199999992</v>
      </c>
      <c r="K57" s="120">
        <v>15.541909339999998</v>
      </c>
      <c r="L57" s="120">
        <f>SUM(D57:K57)</f>
        <v>31012.257668419952</v>
      </c>
    </row>
    <row r="58" spans="1:12" s="14" customFormat="1" ht="18" customHeight="1">
      <c r="A58" s="30"/>
      <c r="B58" s="31" t="s">
        <v>16</v>
      </c>
      <c r="C58" s="200"/>
      <c r="D58" s="110">
        <v>57845.988923049968</v>
      </c>
      <c r="E58" s="110">
        <v>4067.2952161100015</v>
      </c>
      <c r="F58" s="110">
        <v>2862.9227463999987</v>
      </c>
      <c r="G58" s="110">
        <v>5536.4736438100008</v>
      </c>
      <c r="H58" s="110">
        <v>1059.5556719699998</v>
      </c>
      <c r="I58" s="110">
        <v>1624.3140308699997</v>
      </c>
      <c r="J58" s="110">
        <v>243.08020004999992</v>
      </c>
      <c r="K58" s="110">
        <v>676.19534305000002</v>
      </c>
      <c r="L58" s="120">
        <f>SUM(D58:K58)</f>
        <v>73915.825775309961</v>
      </c>
    </row>
    <row r="59" spans="1:12" s="14" customFormat="1" ht="18" customHeight="1">
      <c r="A59" s="30"/>
      <c r="B59" s="12" t="s">
        <v>329</v>
      </c>
      <c r="C59" s="200"/>
      <c r="D59" s="396">
        <f t="shared" ref="D59:L59" si="16">SUM(D60:D61)</f>
        <v>43400.714143220022</v>
      </c>
      <c r="E59" s="396">
        <f t="shared" si="16"/>
        <v>2645.9129901199999</v>
      </c>
      <c r="F59" s="396">
        <f t="shared" si="16"/>
        <v>2312.8170548599992</v>
      </c>
      <c r="G59" s="396">
        <f t="shared" si="16"/>
        <v>2116.7594373399988</v>
      </c>
      <c r="H59" s="396">
        <f t="shared" si="16"/>
        <v>762.6839817700004</v>
      </c>
      <c r="I59" s="396">
        <f t="shared" si="16"/>
        <v>832.79299186000003</v>
      </c>
      <c r="J59" s="396">
        <f t="shared" si="16"/>
        <v>17.32560329</v>
      </c>
      <c r="K59" s="396">
        <f t="shared" si="16"/>
        <v>1034.48892798</v>
      </c>
      <c r="L59" s="396">
        <f t="shared" si="16"/>
        <v>53123.495130440024</v>
      </c>
    </row>
    <row r="60" spans="1:12" s="14" customFormat="1" ht="18" customHeight="1">
      <c r="A60" s="30"/>
      <c r="B60" s="31" t="s">
        <v>15</v>
      </c>
      <c r="C60" s="200"/>
      <c r="D60" s="120">
        <v>13231.985058679997</v>
      </c>
      <c r="E60" s="120">
        <v>242.29960159000001</v>
      </c>
      <c r="F60" s="120">
        <v>210.41411090000003</v>
      </c>
      <c r="G60" s="120">
        <v>228.64690470999997</v>
      </c>
      <c r="H60" s="120">
        <v>0</v>
      </c>
      <c r="I60" s="120">
        <v>184.73754160000004</v>
      </c>
      <c r="J60" s="120">
        <v>0.48200984999999996</v>
      </c>
      <c r="K60" s="120">
        <v>4.8095584999999996</v>
      </c>
      <c r="L60" s="120">
        <f>SUM(D60:K60)</f>
        <v>14103.374785829996</v>
      </c>
    </row>
    <row r="61" spans="1:12" s="14" customFormat="1" ht="18" customHeight="1">
      <c r="A61" s="30"/>
      <c r="B61" s="31" t="s">
        <v>16</v>
      </c>
      <c r="C61" s="200"/>
      <c r="D61" s="110">
        <v>30168.729084540024</v>
      </c>
      <c r="E61" s="110">
        <v>2403.6133885300001</v>
      </c>
      <c r="F61" s="110">
        <v>2102.402943959999</v>
      </c>
      <c r="G61" s="110">
        <v>1888.1125326299989</v>
      </c>
      <c r="H61" s="110">
        <v>762.6839817700004</v>
      </c>
      <c r="I61" s="110">
        <v>648.05545026000004</v>
      </c>
      <c r="J61" s="110">
        <v>16.843593439999999</v>
      </c>
      <c r="K61" s="110">
        <v>1029.6793694799999</v>
      </c>
      <c r="L61" s="120">
        <f>SUM(D61:K61)</f>
        <v>39020.120344610026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13370.042770479999</v>
      </c>
      <c r="E62" s="396">
        <f t="shared" si="17"/>
        <v>0</v>
      </c>
      <c r="F62" s="396">
        <f t="shared" si="17"/>
        <v>658.67276244000016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4.85728896</v>
      </c>
      <c r="L62" s="396">
        <f t="shared" si="17"/>
        <v>14033.57282188</v>
      </c>
    </row>
    <row r="63" spans="1:12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13370.042770479999</v>
      </c>
      <c r="E64" s="110">
        <v>0</v>
      </c>
      <c r="F64" s="110">
        <v>658.67276244000016</v>
      </c>
      <c r="G64" s="110">
        <v>0</v>
      </c>
      <c r="H64" s="110">
        <v>0</v>
      </c>
      <c r="I64" s="110">
        <v>0</v>
      </c>
      <c r="J64" s="110">
        <v>0</v>
      </c>
      <c r="K64" s="110">
        <v>4.85728896</v>
      </c>
      <c r="L64" s="120">
        <f>SUM(D64:K64)</f>
        <v>14033.57282188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8098.0012574600005</v>
      </c>
      <c r="E65" s="110">
        <f t="shared" si="18"/>
        <v>564.77764585</v>
      </c>
      <c r="F65" s="110">
        <f t="shared" si="18"/>
        <v>928.47035495999967</v>
      </c>
      <c r="G65" s="110">
        <f t="shared" si="18"/>
        <v>460.04929217000006</v>
      </c>
      <c r="H65" s="110">
        <f t="shared" si="18"/>
        <v>269.64661115000001</v>
      </c>
      <c r="I65" s="110">
        <f t="shared" si="18"/>
        <v>422.56291698999991</v>
      </c>
      <c r="J65" s="110">
        <f t="shared" si="18"/>
        <v>28.307930349999992</v>
      </c>
      <c r="K65" s="110">
        <f t="shared" si="18"/>
        <v>548.60415496000007</v>
      </c>
      <c r="L65" s="110">
        <f t="shared" si="18"/>
        <v>11320.420163889998</v>
      </c>
    </row>
    <row r="66" spans="1:17" s="14" customFormat="1" ht="18" customHeight="1">
      <c r="A66" s="30"/>
      <c r="B66" s="31" t="s">
        <v>15</v>
      </c>
      <c r="C66" s="200"/>
      <c r="D66" s="110">
        <v>729.36888483999985</v>
      </c>
      <c r="E66" s="110">
        <v>81.384997419999991</v>
      </c>
      <c r="F66" s="110">
        <v>382.19235871999985</v>
      </c>
      <c r="G66" s="110">
        <v>104.85581253000001</v>
      </c>
      <c r="H66" s="110">
        <v>124.23749415000003</v>
      </c>
      <c r="I66" s="110">
        <v>191.23838686999989</v>
      </c>
      <c r="J66" s="110">
        <v>2.3984946299999996</v>
      </c>
      <c r="K66" s="110">
        <v>31.869344009999995</v>
      </c>
      <c r="L66" s="120">
        <f>SUM(D66:K66)</f>
        <v>1647.5457731699996</v>
      </c>
    </row>
    <row r="67" spans="1:17" s="14" customFormat="1" ht="18" customHeight="1">
      <c r="A67" s="30"/>
      <c r="B67" s="31" t="s">
        <v>16</v>
      </c>
      <c r="C67" s="200"/>
      <c r="D67" s="110">
        <v>7368.6323726200008</v>
      </c>
      <c r="E67" s="110">
        <v>483.39264843000007</v>
      </c>
      <c r="F67" s="110">
        <v>546.27799623999988</v>
      </c>
      <c r="G67" s="110">
        <v>355.19347964000008</v>
      </c>
      <c r="H67" s="110">
        <v>145.40911700000001</v>
      </c>
      <c r="I67" s="110">
        <v>231.32453012000002</v>
      </c>
      <c r="J67" s="110">
        <v>25.909435719999994</v>
      </c>
      <c r="K67" s="110">
        <v>516.73481095000011</v>
      </c>
      <c r="L67" s="120">
        <f>SUM(D67:K67)</f>
        <v>9672.8743907199987</v>
      </c>
    </row>
    <row r="68" spans="1:17" s="14" customFormat="1" ht="18" customHeight="1">
      <c r="A68" s="29"/>
      <c r="B68" s="470" t="s">
        <v>332</v>
      </c>
      <c r="C68" s="472"/>
      <c r="D68" s="471">
        <f t="shared" ref="D68:L68" si="19">D69+D70</f>
        <v>1832.0833874500001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1832.0833874500001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1832.0833874500001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1832.0833874500001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150752.03095295996</v>
      </c>
      <c r="E71" s="396">
        <f t="shared" ref="E71:L71" si="20">E68+E55</f>
        <v>9565.9373822099969</v>
      </c>
      <c r="F71" s="396">
        <f t="shared" si="20"/>
        <v>7798.3470581699967</v>
      </c>
      <c r="G71" s="396">
        <f t="shared" si="20"/>
        <v>8924.5423391099994</v>
      </c>
      <c r="H71" s="396">
        <f t="shared" si="20"/>
        <v>2131.7960320800003</v>
      </c>
      <c r="I71" s="396">
        <f t="shared" si="20"/>
        <v>3494.3687007599997</v>
      </c>
      <c r="J71" s="396">
        <f t="shared" si="20"/>
        <v>290.94485780999992</v>
      </c>
      <c r="K71" s="396">
        <f t="shared" si="20"/>
        <v>2279.6876242899998</v>
      </c>
      <c r="L71" s="396">
        <f t="shared" si="20"/>
        <v>185237.65494738991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145064.88869878001</v>
      </c>
      <c r="E73" s="111">
        <v>9348.2456371199896</v>
      </c>
      <c r="F73" s="111">
        <v>7733.4966921300038</v>
      </c>
      <c r="G73" s="111">
        <v>8250.2795653599987</v>
      </c>
      <c r="H73" s="111">
        <v>2130.8866904600018</v>
      </c>
      <c r="I73" s="111">
        <v>3389.0879795600035</v>
      </c>
      <c r="J73" s="111">
        <v>268.43276469</v>
      </c>
      <c r="K73" s="111">
        <v>2162.2426582900007</v>
      </c>
      <c r="L73" s="120">
        <f>SUM(D73:K73)</f>
        <v>178347.56068638994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5687.1422541799993</v>
      </c>
      <c r="E74" s="111">
        <v>217.69174508000003</v>
      </c>
      <c r="F74" s="111">
        <v>64.850366050000005</v>
      </c>
      <c r="G74" s="111">
        <v>674.26277373999994</v>
      </c>
      <c r="H74" s="111">
        <v>0.90934161000000002</v>
      </c>
      <c r="I74" s="111">
        <v>105.28072119999999</v>
      </c>
      <c r="J74" s="111">
        <v>22.512093119999999</v>
      </c>
      <c r="K74" s="111">
        <v>117.44496599999998</v>
      </c>
      <c r="L74" s="120">
        <f>SUM(D74:K74)</f>
        <v>6890.0942609799995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0">
        <f>SUM(D75:K75)</f>
        <v>0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6">
        <v>39337.364062499997</v>
      </c>
      <c r="B2" s="527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April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331</v>
      </c>
      <c r="C13" s="472"/>
      <c r="D13" s="471">
        <f>D14+D17+D20+D23</f>
        <v>2668.4748293699995</v>
      </c>
      <c r="E13" s="471">
        <f t="shared" ref="E13:L13" si="0">E14+E17+E20+E23</f>
        <v>5012.8001497599998</v>
      </c>
      <c r="F13" s="471">
        <f t="shared" si="0"/>
        <v>4083.0389779199995</v>
      </c>
      <c r="G13" s="471">
        <f t="shared" si="0"/>
        <v>15.63427875</v>
      </c>
      <c r="H13" s="471">
        <f t="shared" si="0"/>
        <v>18.974027900000003</v>
      </c>
      <c r="I13" s="471">
        <f t="shared" si="0"/>
        <v>313.68297123000002</v>
      </c>
      <c r="J13" s="471">
        <f t="shared" si="0"/>
        <v>173.02355416</v>
      </c>
      <c r="K13" s="471">
        <f t="shared" si="0"/>
        <v>12285.628789089998</v>
      </c>
      <c r="L13" s="471">
        <f t="shared" si="0"/>
        <v>883.71161060499958</v>
      </c>
      <c r="M13" s="120">
        <f>L13+K13+'A2'!L13+'A1'!M13</f>
        <v>614884.34039017512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1642.5452351199997</v>
      </c>
      <c r="E14" s="396">
        <f t="shared" si="1"/>
        <v>2237.8548329599994</v>
      </c>
      <c r="F14" s="396">
        <f t="shared" si="1"/>
        <v>2341.3090635899989</v>
      </c>
      <c r="G14" s="396">
        <f t="shared" si="1"/>
        <v>10.78328552</v>
      </c>
      <c r="H14" s="396">
        <f t="shared" si="1"/>
        <v>15.706337810000001</v>
      </c>
      <c r="I14" s="396">
        <f t="shared" si="1"/>
        <v>221.12316172999999</v>
      </c>
      <c r="J14" s="396">
        <f t="shared" si="1"/>
        <v>21.73600626</v>
      </c>
      <c r="K14" s="396">
        <f t="shared" si="1"/>
        <v>6491.0579229899977</v>
      </c>
      <c r="L14" s="397">
        <f>SUM(L15:L16)</f>
        <v>135.12265846499997</v>
      </c>
      <c r="M14" s="396">
        <f>SUM(M15:M16)</f>
        <v>304248.50488301541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704.24681258999999</v>
      </c>
      <c r="E15" s="120">
        <v>93.41459857000001</v>
      </c>
      <c r="F15" s="120">
        <v>4.8927381499999996</v>
      </c>
      <c r="G15" s="120">
        <v>6.1106016199999997</v>
      </c>
      <c r="H15" s="120">
        <v>2.9224081100000001</v>
      </c>
      <c r="I15" s="120">
        <v>0</v>
      </c>
      <c r="J15" s="120">
        <v>0.41671010000000003</v>
      </c>
      <c r="K15" s="110">
        <f>SUM(D15:J15)</f>
        <v>812.00386914000001</v>
      </c>
      <c r="L15" s="383">
        <v>42.335065644999993</v>
      </c>
      <c r="M15" s="120">
        <f>L15+K15+'A2'!L15+'A1'!M15</f>
        <v>172830.2181912752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938.2984225299997</v>
      </c>
      <c r="E16" s="110">
        <v>2144.4402343899992</v>
      </c>
      <c r="F16" s="110">
        <v>2336.4163254399991</v>
      </c>
      <c r="G16" s="110">
        <v>4.6726839000000009</v>
      </c>
      <c r="H16" s="110">
        <v>12.783929700000002</v>
      </c>
      <c r="I16" s="110">
        <v>221.12316172999999</v>
      </c>
      <c r="J16" s="110">
        <v>21.31929616</v>
      </c>
      <c r="K16" s="110">
        <f>SUM(D16:J16)</f>
        <v>5679.0540538499981</v>
      </c>
      <c r="L16" s="383">
        <v>92.787592819999986</v>
      </c>
      <c r="M16" s="120">
        <f>L16+K16+'A2'!L16+'A1'!M16</f>
        <v>131418.28669174018</v>
      </c>
      <c r="N16" s="26"/>
    </row>
    <row r="17" spans="1:14" s="14" customFormat="1" ht="18" customHeight="1">
      <c r="A17" s="30"/>
      <c r="B17" s="12" t="s">
        <v>329</v>
      </c>
      <c r="C17" s="200"/>
      <c r="D17" s="396">
        <f t="shared" ref="D17:K17" si="2">SUM(D18:D19)</f>
        <v>463.21139112999992</v>
      </c>
      <c r="E17" s="396">
        <f t="shared" si="2"/>
        <v>2218.0135560000003</v>
      </c>
      <c r="F17" s="396">
        <f t="shared" si="2"/>
        <v>1619.2305292700007</v>
      </c>
      <c r="G17" s="396">
        <f t="shared" si="2"/>
        <v>4.6486421799999995</v>
      </c>
      <c r="H17" s="396">
        <f t="shared" si="2"/>
        <v>2.9224032500000003</v>
      </c>
      <c r="I17" s="396">
        <f t="shared" si="2"/>
        <v>86.402101139999999</v>
      </c>
      <c r="J17" s="396">
        <f t="shared" si="2"/>
        <v>123.50306838000002</v>
      </c>
      <c r="K17" s="396">
        <f t="shared" si="2"/>
        <v>4517.9316913500006</v>
      </c>
      <c r="L17" s="397">
        <f>SUM(L18:L19)</f>
        <v>642.59700144999965</v>
      </c>
      <c r="M17" s="396">
        <f>SUM(M18:M19)</f>
        <v>169210.61607712973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43.864707039999999</v>
      </c>
      <c r="E18" s="120">
        <v>17.944860630000001</v>
      </c>
      <c r="F18" s="120">
        <v>1.3559894299999997</v>
      </c>
      <c r="G18" s="120">
        <v>0</v>
      </c>
      <c r="H18" s="120">
        <v>0</v>
      </c>
      <c r="I18" s="120">
        <v>0</v>
      </c>
      <c r="J18" s="120">
        <v>6.0270700000000007E-3</v>
      </c>
      <c r="K18" s="110">
        <f>SUM(D18:J18)</f>
        <v>63.171584170000003</v>
      </c>
      <c r="L18" s="383">
        <v>13.136772789999997</v>
      </c>
      <c r="M18" s="120">
        <f>L18+K18+'A2'!L18+'A1'!M18</f>
        <v>28688.636095840091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419.34668408999994</v>
      </c>
      <c r="E19" s="110">
        <v>2200.0686953700001</v>
      </c>
      <c r="F19" s="110">
        <v>1617.8745398400008</v>
      </c>
      <c r="G19" s="110">
        <v>4.6486421799999995</v>
      </c>
      <c r="H19" s="110">
        <v>2.9224032500000003</v>
      </c>
      <c r="I19" s="110">
        <v>86.402101139999999</v>
      </c>
      <c r="J19" s="110">
        <v>123.49704131000001</v>
      </c>
      <c r="K19" s="110">
        <f>SUM(D19:J19)</f>
        <v>4454.7601071800009</v>
      </c>
      <c r="L19" s="383">
        <v>629.46022865999964</v>
      </c>
      <c r="M19" s="120">
        <f>L19+K19+'A2'!L19+'A1'!M19</f>
        <v>140521.97998128962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229.39313434000002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4.7544860000000001E-2</v>
      </c>
      <c r="K20" s="396">
        <f t="shared" si="3"/>
        <v>229.44067920000001</v>
      </c>
      <c r="L20" s="397">
        <f>SUM(L21:L22)</f>
        <v>4.4103585599999997</v>
      </c>
      <c r="M20" s="396">
        <f>SUM(M21:M22)</f>
        <v>5439.0207395900006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4.7544860000000001E-2</v>
      </c>
      <c r="K21" s="110">
        <f>SUM(D21:J21)</f>
        <v>4.7544860000000001E-2</v>
      </c>
      <c r="L21" s="383">
        <v>2.4831505E-2</v>
      </c>
      <c r="M21" s="120">
        <f>L21+K21+'A2'!L21+'A1'!M21</f>
        <v>599.28928410500032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229.39313434000002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229.39313434000002</v>
      </c>
      <c r="L22" s="383">
        <v>4.3855270549999998</v>
      </c>
      <c r="M22" s="120">
        <f>L22+K22+'A2'!L22+'A1'!M22</f>
        <v>4839.731455485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562.71820312</v>
      </c>
      <c r="E23" s="110">
        <f t="shared" si="4"/>
        <v>327.53862646000005</v>
      </c>
      <c r="F23" s="110">
        <f t="shared" si="4"/>
        <v>122.49938505999995</v>
      </c>
      <c r="G23" s="110">
        <f t="shared" si="4"/>
        <v>0.20235104999999995</v>
      </c>
      <c r="H23" s="110">
        <f t="shared" si="4"/>
        <v>0.34528683999999998</v>
      </c>
      <c r="I23" s="110">
        <f t="shared" si="4"/>
        <v>6.1577083600000009</v>
      </c>
      <c r="J23" s="110">
        <f t="shared" si="4"/>
        <v>27.736934660000003</v>
      </c>
      <c r="K23" s="110">
        <f t="shared" si="4"/>
        <v>1047.19849555</v>
      </c>
      <c r="L23" s="397">
        <f>SUM(L24:L25)</f>
        <v>101.58159213</v>
      </c>
      <c r="M23" s="396">
        <f>SUM(M24:M25)</f>
        <v>135986.19869044001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173.23797565000001</v>
      </c>
      <c r="E24" s="110">
        <v>102.66264064000006</v>
      </c>
      <c r="F24" s="110">
        <v>73.557915569999963</v>
      </c>
      <c r="G24" s="110">
        <v>0.20235104999999995</v>
      </c>
      <c r="H24" s="110">
        <v>0.34528683999999998</v>
      </c>
      <c r="I24" s="110">
        <v>3.3177153200000005</v>
      </c>
      <c r="J24" s="110">
        <v>8.5958853600000023</v>
      </c>
      <c r="K24" s="110">
        <f>SUM(D24:J24)</f>
        <v>361.91977043000003</v>
      </c>
      <c r="L24" s="383">
        <v>87.793937589999999</v>
      </c>
      <c r="M24" s="120">
        <f>L24+K24+'A2'!L24+'A1'!M24</f>
        <v>75184.896986259992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389.48022747000005</v>
      </c>
      <c r="E25" s="110">
        <v>224.87598581999998</v>
      </c>
      <c r="F25" s="110">
        <v>48.941469489999996</v>
      </c>
      <c r="G25" s="110">
        <v>0</v>
      </c>
      <c r="H25" s="110">
        <v>0</v>
      </c>
      <c r="I25" s="110">
        <v>2.83999304</v>
      </c>
      <c r="J25" s="110">
        <v>19.141049300000002</v>
      </c>
      <c r="K25" s="110">
        <f>SUM(D25:J25)</f>
        <v>685.27872511999999</v>
      </c>
      <c r="L25" s="383">
        <v>13.787654540000002</v>
      </c>
      <c r="M25" s="120">
        <f>L25+K25+'A2'!L25+'A1'!M25</f>
        <v>60801.301704180019</v>
      </c>
      <c r="N25" s="26"/>
    </row>
    <row r="26" spans="1:14" s="14" customFormat="1" ht="18" customHeight="1">
      <c r="A26" s="29"/>
      <c r="B26" s="470" t="s">
        <v>332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107954.80911630001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107954.61466567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0.19445062999999999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2668.4748293699995</v>
      </c>
      <c r="E29" s="396">
        <f t="shared" ref="E29:K29" si="6">E26+E13</f>
        <v>5012.8001497599998</v>
      </c>
      <c r="F29" s="396">
        <f t="shared" si="6"/>
        <v>4083.0389779199995</v>
      </c>
      <c r="G29" s="396">
        <f t="shared" si="6"/>
        <v>15.63427875</v>
      </c>
      <c r="H29" s="396">
        <f t="shared" si="6"/>
        <v>18.974027900000003</v>
      </c>
      <c r="I29" s="396">
        <f t="shared" si="6"/>
        <v>313.68297123000002</v>
      </c>
      <c r="J29" s="396">
        <f t="shared" si="6"/>
        <v>173.02355416</v>
      </c>
      <c r="K29" s="396">
        <f t="shared" si="6"/>
        <v>12285.628789089998</v>
      </c>
      <c r="L29" s="396">
        <f>L26+L13</f>
        <v>883.71161060499958</v>
      </c>
      <c r="M29" s="396">
        <f>M26+M13</f>
        <v>722839.14950647508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333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331</v>
      </c>
      <c r="C32" s="472"/>
      <c r="D32" s="471">
        <f t="shared" ref="D32:K32" si="7">D33+D36+D39+D42</f>
        <v>1.9898568299999999</v>
      </c>
      <c r="E32" s="471">
        <f t="shared" si="7"/>
        <v>783.83111869000004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4.6127937699999997</v>
      </c>
      <c r="K32" s="471">
        <f t="shared" si="7"/>
        <v>790.4337692900001</v>
      </c>
      <c r="L32" s="473"/>
      <c r="M32" s="120">
        <f>L32+K32+'A2'!L32+'A1'!M32</f>
        <v>21117.785771889998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0.74104672000000005</v>
      </c>
      <c r="E33" s="396">
        <f t="shared" si="8"/>
        <v>290.47070386000001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1.4373395499999999</v>
      </c>
      <c r="K33" s="396">
        <f t="shared" si="8"/>
        <v>292.64909012999999</v>
      </c>
      <c r="L33" s="397">
        <f t="shared" si="8"/>
        <v>13.324236464999998</v>
      </c>
      <c r="M33" s="396">
        <f t="shared" si="8"/>
        <v>7128.081440994998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0.74104672000000005</v>
      </c>
      <c r="E34" s="120">
        <v>3.1367509199999999</v>
      </c>
      <c r="F34" s="120">
        <v>0</v>
      </c>
      <c r="G34" s="120">
        <v>0</v>
      </c>
      <c r="H34" s="120">
        <v>0</v>
      </c>
      <c r="I34" s="120">
        <v>0</v>
      </c>
      <c r="J34" s="120">
        <v>1.4373395499999999</v>
      </c>
      <c r="K34" s="110">
        <f>SUM(D34:J34)</f>
        <v>5.3151371899999997</v>
      </c>
      <c r="L34" s="383">
        <v>0.85840927499999997</v>
      </c>
      <c r="M34" s="120">
        <f>L34+K34+'A2'!L34+'A1'!M34</f>
        <v>601.83646719499984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0</v>
      </c>
      <c r="E35" s="110">
        <v>287.33395294000002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f>SUM(D35:J35)</f>
        <v>287.33395294000002</v>
      </c>
      <c r="L35" s="383">
        <v>12.465827189999999</v>
      </c>
      <c r="M35" s="120">
        <f>L35+K35+'A2'!L35+'A1'!M35</f>
        <v>6526.2449737999987</v>
      </c>
      <c r="N35" s="26"/>
    </row>
    <row r="36" spans="1:18" s="14" customFormat="1" ht="18" customHeight="1">
      <c r="A36" s="30"/>
      <c r="B36" s="12" t="s">
        <v>329</v>
      </c>
      <c r="C36" s="200"/>
      <c r="D36" s="396">
        <f t="shared" ref="D36:K36" si="9">SUM(D37:D38)</f>
        <v>0.30101879000000004</v>
      </c>
      <c r="E36" s="396">
        <f t="shared" si="9"/>
        <v>435.22979803000004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3.1754542199999998</v>
      </c>
      <c r="K36" s="396">
        <f t="shared" si="9"/>
        <v>438.70627104000005</v>
      </c>
      <c r="L36" s="397">
        <f>SUM(L37:L38)</f>
        <v>18.644221910000002</v>
      </c>
      <c r="M36" s="396">
        <f>SUM(M37:M38)</f>
        <v>9519.8378697400003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1.1672800799999998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1.1672800799999998</v>
      </c>
      <c r="L37" s="383">
        <v>0.28905200000000003</v>
      </c>
      <c r="M37" s="120">
        <f>L37+K37+'A2'!L37+'A1'!M37</f>
        <v>109.02221778999998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0.30101879000000004</v>
      </c>
      <c r="E38" s="110">
        <v>434.06251795000003</v>
      </c>
      <c r="F38" s="110">
        <v>0</v>
      </c>
      <c r="G38" s="110">
        <v>0</v>
      </c>
      <c r="H38" s="110">
        <v>0</v>
      </c>
      <c r="I38" s="110">
        <v>0</v>
      </c>
      <c r="J38" s="110">
        <v>3.1754542199999998</v>
      </c>
      <c r="K38" s="110">
        <f>SUM(D38:J38)</f>
        <v>437.53899096000004</v>
      </c>
      <c r="L38" s="383">
        <v>18.355169910000001</v>
      </c>
      <c r="M38" s="120">
        <f>L38+K38+'A2'!L38+'A1'!M38</f>
        <v>9410.8156519500008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58.057600920000006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58.057600920000006</v>
      </c>
      <c r="L39" s="397">
        <f>SUM(L40:L41)</f>
        <v>0</v>
      </c>
      <c r="M39" s="396">
        <f>SUM(M40:M41)</f>
        <v>59.966387650000009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58.057600920000006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58.057600920000006</v>
      </c>
      <c r="L41" s="383">
        <v>0</v>
      </c>
      <c r="M41" s="120">
        <f>L41+K41+'A2'!L41+'A1'!M41</f>
        <v>59.966387650000009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0.94779131999999999</v>
      </c>
      <c r="E42" s="110">
        <f t="shared" si="11"/>
        <v>7.3015880000000005E-2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1.0208071999999999</v>
      </c>
      <c r="L42" s="397">
        <f>SUM(L43:L44)</f>
        <v>5.4054327950000003</v>
      </c>
      <c r="M42" s="396">
        <f>SUM(M43:M44)</f>
        <v>4447.2739646749997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0.94779131999999999</v>
      </c>
      <c r="E43" s="110">
        <v>7.3015880000000005E-2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1.0208071999999999</v>
      </c>
      <c r="L43" s="383">
        <v>5.3974657950000005</v>
      </c>
      <c r="M43" s="120">
        <f>L43+K43+'A2'!L43+'A1'!M43</f>
        <v>3224.8729393649996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f>SUM(D44:J44)</f>
        <v>0</v>
      </c>
      <c r="L44" s="383">
        <v>7.9670000000000001E-3</v>
      </c>
      <c r="M44" s="120">
        <f>L44+K44+'A2'!L44+'A1'!M44</f>
        <v>1222.4010253100003</v>
      </c>
      <c r="N44" s="26"/>
    </row>
    <row r="45" spans="1:18" s="14" customFormat="1" ht="18" customHeight="1">
      <c r="A45" s="29"/>
      <c r="B45" s="470" t="s">
        <v>332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3.4693400000000003</v>
      </c>
      <c r="M45" s="396">
        <f>SUM(M46:M47)</f>
        <v>7158.9055147600011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4516.9420742700013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3.4693400000000003</v>
      </c>
      <c r="M47" s="120">
        <f>L47+K47+'A2'!L47+'A1'!M47</f>
        <v>2641.9634404899998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1.9898568299999999</v>
      </c>
      <c r="E48" s="396">
        <f t="shared" ref="E48:K48" si="13">E45+E32</f>
        <v>783.83111869000004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4.6127937699999997</v>
      </c>
      <c r="K48" s="396">
        <f t="shared" si="13"/>
        <v>790.4337692900001</v>
      </c>
      <c r="L48" s="396">
        <f>L45+L32</f>
        <v>3.4693400000000003</v>
      </c>
      <c r="M48" s="396">
        <f>M45+M32</f>
        <v>28276.691286649999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1.6952020600000002</v>
      </c>
      <c r="E50" s="111">
        <v>783.83111869000015</v>
      </c>
      <c r="F50" s="111">
        <v>0</v>
      </c>
      <c r="G50" s="111">
        <v>0</v>
      </c>
      <c r="H50" s="111">
        <v>0</v>
      </c>
      <c r="I50" s="111">
        <v>0</v>
      </c>
      <c r="J50" s="120">
        <v>4.6127937699999997</v>
      </c>
      <c r="K50" s="110">
        <f>SUM(D50:J50)</f>
        <v>790.13911452000025</v>
      </c>
      <c r="L50" s="387">
        <v>26.705803460000002</v>
      </c>
      <c r="M50" s="120">
        <f>L50+K50+'A2'!L50+'A1'!M50</f>
        <v>7637.3335393499992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0.29465477000000001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20">
        <v>0</v>
      </c>
      <c r="K51" s="110">
        <f>SUM(D51:J51)</f>
        <v>0.29465477000000001</v>
      </c>
      <c r="L51" s="387">
        <v>14.137427710000001</v>
      </c>
      <c r="M51" s="120">
        <f>L51+K51+'A2'!L51+'A1'!M51</f>
        <v>16333.683885270006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0</v>
      </c>
      <c r="M52" s="120">
        <f>L52+K52+'A2'!L52+'A1'!M52</f>
        <v>4343.0477531699999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331</v>
      </c>
      <c r="C55" s="472"/>
      <c r="D55" s="471">
        <f t="shared" ref="D55:L55" si="14">D56+D59+D62+D65</f>
        <v>699.71454597000002</v>
      </c>
      <c r="E55" s="471">
        <f t="shared" si="14"/>
        <v>333.55850106999992</v>
      </c>
      <c r="F55" s="471">
        <f t="shared" si="14"/>
        <v>538.95163104999995</v>
      </c>
      <c r="G55" s="471">
        <f t="shared" si="14"/>
        <v>0.33278775999999999</v>
      </c>
      <c r="H55" s="471">
        <f t="shared" si="14"/>
        <v>86.150002630000017</v>
      </c>
      <c r="I55" s="471">
        <f t="shared" si="14"/>
        <v>20.306165480000004</v>
      </c>
      <c r="J55" s="471">
        <f t="shared" si="14"/>
        <v>323.25693919999998</v>
      </c>
      <c r="K55" s="471">
        <f t="shared" si="14"/>
        <v>2002.2705731599999</v>
      </c>
      <c r="L55" s="471">
        <f t="shared" si="14"/>
        <v>1301.5512568200002</v>
      </c>
      <c r="M55" s="120">
        <f>L55+K55+'A2'!L55+'A1'!M55</f>
        <v>508598.58964815026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590.54519903999994</v>
      </c>
      <c r="E56" s="396">
        <f t="shared" si="15"/>
        <v>65.439348269999996</v>
      </c>
      <c r="F56" s="396">
        <f t="shared" si="15"/>
        <v>147.80744967000001</v>
      </c>
      <c r="G56" s="396">
        <f t="shared" si="15"/>
        <v>0</v>
      </c>
      <c r="H56" s="396">
        <f t="shared" si="15"/>
        <v>86.150002630000017</v>
      </c>
      <c r="I56" s="396">
        <f t="shared" si="15"/>
        <v>19.509964260000004</v>
      </c>
      <c r="J56" s="396">
        <f t="shared" si="15"/>
        <v>148.24217580000001</v>
      </c>
      <c r="K56" s="396">
        <f t="shared" si="15"/>
        <v>1057.6941396700001</v>
      </c>
      <c r="L56" s="397">
        <f t="shared" si="15"/>
        <v>420.01603912499991</v>
      </c>
      <c r="M56" s="396">
        <f t="shared" si="15"/>
        <v>292182.68277012522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151.65167842000002</v>
      </c>
      <c r="E57" s="120">
        <v>0.50474825999999995</v>
      </c>
      <c r="F57" s="120">
        <v>1.1213904299999999</v>
      </c>
      <c r="G57" s="120">
        <v>0</v>
      </c>
      <c r="H57" s="120">
        <v>0</v>
      </c>
      <c r="I57" s="120">
        <v>0</v>
      </c>
      <c r="J57" s="120">
        <v>1.4373151099999999</v>
      </c>
      <c r="K57" s="110">
        <f>SUM(D57:J57)</f>
        <v>154.71513222000002</v>
      </c>
      <c r="L57" s="383">
        <v>8.515937254999999</v>
      </c>
      <c r="M57" s="120">
        <f>L57+K57+'A2'!L57+'A1'!M57</f>
        <v>147557.16995606531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438.89352061999995</v>
      </c>
      <c r="E58" s="110">
        <v>64.934600009999997</v>
      </c>
      <c r="F58" s="110">
        <v>146.68605924000002</v>
      </c>
      <c r="G58" s="110">
        <v>0</v>
      </c>
      <c r="H58" s="110">
        <v>86.150002630000017</v>
      </c>
      <c r="I58" s="110">
        <v>19.509964260000004</v>
      </c>
      <c r="J58" s="110">
        <v>146.80486069000003</v>
      </c>
      <c r="K58" s="110">
        <f>SUM(D58:J58)</f>
        <v>902.97900745000004</v>
      </c>
      <c r="L58" s="383">
        <v>411.50010186999992</v>
      </c>
      <c r="M58" s="120">
        <f>L58+K58+'A2'!L58+'A1'!M58</f>
        <v>144625.51281405991</v>
      </c>
      <c r="N58" s="26"/>
    </row>
    <row r="59" spans="1:16" s="14" customFormat="1" ht="18" customHeight="1">
      <c r="A59" s="30"/>
      <c r="B59" s="12" t="s">
        <v>329</v>
      </c>
      <c r="C59" s="200"/>
      <c r="D59" s="396">
        <f t="shared" ref="D59:K59" si="16">SUM(D60:D61)</f>
        <v>47.050676970000005</v>
      </c>
      <c r="E59" s="396">
        <f t="shared" si="16"/>
        <v>165.92134696999995</v>
      </c>
      <c r="F59" s="396">
        <f t="shared" si="16"/>
        <v>307.28179340999992</v>
      </c>
      <c r="G59" s="396">
        <f t="shared" si="16"/>
        <v>0.33278775999999999</v>
      </c>
      <c r="H59" s="396">
        <f t="shared" si="16"/>
        <v>0</v>
      </c>
      <c r="I59" s="396">
        <f t="shared" si="16"/>
        <v>0.79620121999999993</v>
      </c>
      <c r="J59" s="396">
        <f t="shared" si="16"/>
        <v>30.229043879999992</v>
      </c>
      <c r="K59" s="396">
        <f t="shared" si="16"/>
        <v>551.61185020999983</v>
      </c>
      <c r="L59" s="397">
        <f>SUM(L60:L61)</f>
        <v>532.41163598000026</v>
      </c>
      <c r="M59" s="396">
        <f>SUM(M60:M61)</f>
        <v>129098.31009541999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43.751680380000003</v>
      </c>
      <c r="E60" s="120">
        <v>1.3011040199999999</v>
      </c>
      <c r="F60" s="120">
        <v>1.2926906200000001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46.345475020000002</v>
      </c>
      <c r="L60" s="383">
        <v>2.4574293000000003</v>
      </c>
      <c r="M60" s="120">
        <f>L60+K60+'A2'!L60+'A1'!M60</f>
        <v>46633.442436549994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3.2989965899999993</v>
      </c>
      <c r="E61" s="110">
        <v>164.62024294999995</v>
      </c>
      <c r="F61" s="110">
        <v>305.98910278999995</v>
      </c>
      <c r="G61" s="110">
        <v>0.33278775999999999</v>
      </c>
      <c r="H61" s="110">
        <v>0</v>
      </c>
      <c r="I61" s="110">
        <v>0.79620121999999993</v>
      </c>
      <c r="J61" s="110">
        <v>30.229043879999992</v>
      </c>
      <c r="K61" s="110">
        <f>SUM(D61:J61)</f>
        <v>505.26637518999985</v>
      </c>
      <c r="L61" s="383">
        <v>529.95420668000031</v>
      </c>
      <c r="M61" s="120">
        <f>L61+K61+'A2'!L61+'A1'!M61</f>
        <v>82464.867658869989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0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0</v>
      </c>
      <c r="L62" s="397">
        <f>SUM(L63:L64)</f>
        <v>2.42864448</v>
      </c>
      <c r="M62" s="396">
        <f>SUM(M63:M64)</f>
        <v>37524.908365260009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/>
      <c r="M63" s="120">
        <f>L63+K63+'A2'!L63+'A1'!M63</f>
        <v>0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0</v>
      </c>
      <c r="L64" s="383">
        <v>2.42864448</v>
      </c>
      <c r="M64" s="120">
        <f>L64+K64+'A2'!L64+'A1'!M64</f>
        <v>37524.908365260009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62.11866996000002</v>
      </c>
      <c r="E65" s="110">
        <f t="shared" si="18"/>
        <v>102.19780582999999</v>
      </c>
      <c r="F65" s="110">
        <f t="shared" si="18"/>
        <v>83.86238797</v>
      </c>
      <c r="G65" s="110">
        <f t="shared" si="18"/>
        <v>0</v>
      </c>
      <c r="H65" s="110">
        <f t="shared" si="18"/>
        <v>0</v>
      </c>
      <c r="I65" s="110">
        <f t="shared" si="18"/>
        <v>0</v>
      </c>
      <c r="J65" s="110">
        <f t="shared" si="18"/>
        <v>144.78571951999999</v>
      </c>
      <c r="K65" s="110">
        <f t="shared" si="18"/>
        <v>392.96458328000006</v>
      </c>
      <c r="L65" s="397">
        <f>SUM(L66:L67)</f>
        <v>346.69493723500005</v>
      </c>
      <c r="M65" s="396">
        <f>SUM(M66:M67)</f>
        <v>49792.688417345023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62.11866996000002</v>
      </c>
      <c r="E66" s="110">
        <v>102.19780582999999</v>
      </c>
      <c r="F66" s="110">
        <v>83.86238797</v>
      </c>
      <c r="G66" s="110">
        <v>0</v>
      </c>
      <c r="H66" s="110">
        <v>0</v>
      </c>
      <c r="I66" s="110">
        <v>0</v>
      </c>
      <c r="J66" s="110">
        <v>9.1452461799999991</v>
      </c>
      <c r="K66" s="110">
        <f>SUM(D66:J66)</f>
        <v>257.32410994000003</v>
      </c>
      <c r="L66" s="383">
        <v>20.507295094999996</v>
      </c>
      <c r="M66" s="120">
        <f>L66+K66+'A2'!L66+'A1'!M66</f>
        <v>8572.7308482049975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135.64047334</v>
      </c>
      <c r="K67" s="110">
        <f>SUM(D67:J67)</f>
        <v>135.64047334</v>
      </c>
      <c r="L67" s="383">
        <v>326.18764214000004</v>
      </c>
      <c r="M67" s="120">
        <f>L67+K67+'A2'!L67+'A1'!M67</f>
        <v>41219.957569140024</v>
      </c>
      <c r="N67" s="26"/>
      <c r="P67" s="44"/>
    </row>
    <row r="68" spans="1:18" s="14" customFormat="1" ht="18" customHeight="1">
      <c r="A68" s="29"/>
      <c r="B68" s="470" t="s">
        <v>332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98030.874007339982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98030.874007339982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699.71454597000002</v>
      </c>
      <c r="E71" s="396">
        <f t="shared" ref="E71:K71" si="20">E68+E55</f>
        <v>333.55850106999992</v>
      </c>
      <c r="F71" s="396">
        <f t="shared" si="20"/>
        <v>538.95163104999995</v>
      </c>
      <c r="G71" s="396">
        <f t="shared" si="20"/>
        <v>0.33278775999999999</v>
      </c>
      <c r="H71" s="396">
        <f t="shared" si="20"/>
        <v>86.150002630000017</v>
      </c>
      <c r="I71" s="396">
        <f t="shared" si="20"/>
        <v>20.306165480000004</v>
      </c>
      <c r="J71" s="396">
        <f t="shared" si="20"/>
        <v>323.25693919999998</v>
      </c>
      <c r="K71" s="396">
        <f t="shared" si="20"/>
        <v>2002.2705731599999</v>
      </c>
      <c r="L71" s="396">
        <f>L69+L55</f>
        <v>1301.5512568200002</v>
      </c>
      <c r="M71" s="396">
        <f>M68+M55</f>
        <v>606629.4636554902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699.64072925000005</v>
      </c>
      <c r="E73" s="111">
        <v>333.55850106999986</v>
      </c>
      <c r="F73" s="111">
        <v>510.27438733999992</v>
      </c>
      <c r="G73" s="111">
        <v>0.33278775999999999</v>
      </c>
      <c r="H73" s="111">
        <v>86.150002630000017</v>
      </c>
      <c r="I73" s="111">
        <v>20.306165480000001</v>
      </c>
      <c r="J73" s="120">
        <v>311.39508757999988</v>
      </c>
      <c r="K73" s="120">
        <f>SUM(D73:J73)</f>
        <v>1961.6576611099997</v>
      </c>
      <c r="L73" s="387">
        <v>1236.8978480100009</v>
      </c>
      <c r="M73" s="120">
        <f>L73+K73+'A2'!L73+'A1'!M73</f>
        <v>591581.8966593392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7.3816720000000002E-2</v>
      </c>
      <c r="E74" s="111">
        <v>0</v>
      </c>
      <c r="F74" s="111">
        <v>28.677243709999999</v>
      </c>
      <c r="G74" s="111">
        <v>0</v>
      </c>
      <c r="H74" s="111">
        <v>0</v>
      </c>
      <c r="I74" s="111">
        <v>0</v>
      </c>
      <c r="J74" s="120">
        <v>11.861851619999999</v>
      </c>
      <c r="K74" s="120">
        <f>SUM(D74:J74)</f>
        <v>40.612912049999998</v>
      </c>
      <c r="L74" s="387">
        <v>64.653408810000002</v>
      </c>
      <c r="M74" s="120">
        <f>L74+K74+'A2'!L74+'A1'!M74</f>
        <v>14402.455604280003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/>
      <c r="E75" s="123"/>
      <c r="F75" s="123"/>
      <c r="G75" s="123"/>
      <c r="H75" s="123"/>
      <c r="I75" s="123"/>
      <c r="J75" s="389"/>
      <c r="K75" s="389">
        <f>SUM(D75:J75)</f>
        <v>0</v>
      </c>
      <c r="L75" s="390">
        <v>0</v>
      </c>
      <c r="M75" s="389">
        <f>L75+K75+'A2'!L75+'A1'!M75</f>
        <v>645.11139188999994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6">
        <v>39337.350324074076</v>
      </c>
      <c r="B2" s="527"/>
      <c r="C2" s="527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9"/>
      <c r="C3" s="530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8"/>
      <c r="C4" s="528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8"/>
      <c r="C5" s="528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April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7" t="s">
        <v>65</v>
      </c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/>
      <c r="AD9" s="518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/>
      <c r="AR9" s="519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331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3.41274E-3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95.232786579999981</v>
      </c>
      <c r="M13" s="471">
        <f t="shared" si="0"/>
        <v>0</v>
      </c>
      <c r="N13" s="471">
        <f t="shared" si="0"/>
        <v>12.447764429999999</v>
      </c>
      <c r="O13" s="471">
        <f t="shared" si="0"/>
        <v>23.991117800000005</v>
      </c>
      <c r="P13" s="471">
        <f t="shared" si="0"/>
        <v>0</v>
      </c>
      <c r="Q13" s="471">
        <f t="shared" si="0"/>
        <v>0</v>
      </c>
      <c r="R13" s="471">
        <f t="shared" si="0"/>
        <v>83.745443840000007</v>
      </c>
      <c r="S13" s="471">
        <f t="shared" si="0"/>
        <v>3.2117535400000001</v>
      </c>
      <c r="T13" s="471">
        <f t="shared" si="0"/>
        <v>0</v>
      </c>
      <c r="U13" s="471">
        <f t="shared" si="0"/>
        <v>0</v>
      </c>
      <c r="V13" s="471">
        <f t="shared" si="0"/>
        <v>0</v>
      </c>
      <c r="W13" s="471">
        <f t="shared" si="0"/>
        <v>0</v>
      </c>
      <c r="X13" s="471">
        <f t="shared" si="0"/>
        <v>0</v>
      </c>
      <c r="Y13" s="471">
        <f t="shared" si="0"/>
        <v>0.48165355999999998</v>
      </c>
      <c r="Z13" s="471">
        <f t="shared" si="0"/>
        <v>0.28703205999999998</v>
      </c>
      <c r="AA13" s="471">
        <f t="shared" si="0"/>
        <v>0</v>
      </c>
      <c r="AB13" s="471">
        <f t="shared" si="0"/>
        <v>0</v>
      </c>
      <c r="AC13" s="471">
        <f t="shared" si="0"/>
        <v>299.49806082999999</v>
      </c>
      <c r="AD13" s="471">
        <f t="shared" si="0"/>
        <v>374.02954727999997</v>
      </c>
      <c r="AE13" s="471">
        <f t="shared" si="0"/>
        <v>0</v>
      </c>
      <c r="AF13" s="471">
        <f t="shared" si="0"/>
        <v>0</v>
      </c>
      <c r="AG13" s="471">
        <f t="shared" si="0"/>
        <v>21.300507100000004</v>
      </c>
      <c r="AH13" s="471">
        <f t="shared" si="0"/>
        <v>0</v>
      </c>
      <c r="AI13" s="471">
        <f t="shared" si="0"/>
        <v>0</v>
      </c>
      <c r="AJ13" s="471">
        <f t="shared" si="0"/>
        <v>9.3304000000000008E-3</v>
      </c>
      <c r="AK13" s="471">
        <f t="shared" si="0"/>
        <v>0</v>
      </c>
      <c r="AL13" s="471">
        <f t="shared" si="0"/>
        <v>2.1999605400000002</v>
      </c>
      <c r="AM13" s="471">
        <f t="shared" si="0"/>
        <v>0</v>
      </c>
      <c r="AN13" s="471">
        <f t="shared" si="0"/>
        <v>0.33173854000000003</v>
      </c>
      <c r="AO13" s="471">
        <f t="shared" si="0"/>
        <v>0</v>
      </c>
      <c r="AP13" s="471">
        <f t="shared" si="0"/>
        <v>0</v>
      </c>
      <c r="AQ13" s="471">
        <f t="shared" si="0"/>
        <v>19.434992480000002</v>
      </c>
      <c r="AR13" s="471">
        <f t="shared" si="0"/>
        <v>2585.6861799999992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48.392382479999995</v>
      </c>
      <c r="M14" s="396">
        <f t="shared" si="1"/>
        <v>0</v>
      </c>
      <c r="N14" s="396">
        <f t="shared" si="1"/>
        <v>1.3777015599999998</v>
      </c>
      <c r="O14" s="396">
        <f t="shared" si="1"/>
        <v>11.846165920000001</v>
      </c>
      <c r="P14" s="396">
        <f t="shared" si="1"/>
        <v>0</v>
      </c>
      <c r="Q14" s="396">
        <f t="shared" si="1"/>
        <v>0</v>
      </c>
      <c r="R14" s="396">
        <f t="shared" si="1"/>
        <v>28.970891999999999</v>
      </c>
      <c r="S14" s="396">
        <f t="shared" si="1"/>
        <v>1.5888485000000001</v>
      </c>
      <c r="T14" s="396">
        <f t="shared" si="1"/>
        <v>0</v>
      </c>
      <c r="U14" s="396">
        <f t="shared" si="1"/>
        <v>0</v>
      </c>
      <c r="V14" s="396">
        <f t="shared" si="1"/>
        <v>0</v>
      </c>
      <c r="W14" s="396">
        <f t="shared" si="1"/>
        <v>0</v>
      </c>
      <c r="X14" s="396">
        <f t="shared" si="1"/>
        <v>0</v>
      </c>
      <c r="Y14" s="396">
        <f t="shared" si="1"/>
        <v>0</v>
      </c>
      <c r="Z14" s="396">
        <f t="shared" si="1"/>
        <v>0.11718663999999999</v>
      </c>
      <c r="AA14" s="396">
        <f t="shared" si="1"/>
        <v>0</v>
      </c>
      <c r="AB14" s="396">
        <f t="shared" si="1"/>
        <v>0</v>
      </c>
      <c r="AC14" s="396">
        <f t="shared" si="1"/>
        <v>55.842611490000017</v>
      </c>
      <c r="AD14" s="396">
        <f t="shared" si="1"/>
        <v>78.443013470000011</v>
      </c>
      <c r="AE14" s="396">
        <f t="shared" si="1"/>
        <v>0</v>
      </c>
      <c r="AF14" s="396">
        <f t="shared" si="1"/>
        <v>0</v>
      </c>
      <c r="AG14" s="396">
        <f t="shared" si="1"/>
        <v>11.528865440000008</v>
      </c>
      <c r="AH14" s="396">
        <f t="shared" si="1"/>
        <v>0</v>
      </c>
      <c r="AI14" s="396">
        <f t="shared" si="1"/>
        <v>0</v>
      </c>
      <c r="AJ14" s="396">
        <f t="shared" si="1"/>
        <v>3.1164000000000001E-3</v>
      </c>
      <c r="AK14" s="396">
        <f t="shared" si="1"/>
        <v>0</v>
      </c>
      <c r="AL14" s="396">
        <f t="shared" si="1"/>
        <v>0.48496644</v>
      </c>
      <c r="AM14" s="396">
        <f t="shared" si="1"/>
        <v>0</v>
      </c>
      <c r="AN14" s="396">
        <f t="shared" si="1"/>
        <v>0.16329454000000002</v>
      </c>
      <c r="AO14" s="396">
        <f t="shared" si="1"/>
        <v>0</v>
      </c>
      <c r="AP14" s="396">
        <f t="shared" si="1"/>
        <v>0</v>
      </c>
      <c r="AQ14" s="396">
        <f t="shared" si="1"/>
        <v>8.2231400000000003E-3</v>
      </c>
      <c r="AR14" s="396">
        <f t="shared" si="1"/>
        <v>298.77949236000001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8.0071923599999995</v>
      </c>
      <c r="M15" s="120">
        <v>0</v>
      </c>
      <c r="N15" s="120">
        <v>0.12338718</v>
      </c>
      <c r="O15" s="120">
        <v>0</v>
      </c>
      <c r="P15" s="120">
        <v>0</v>
      </c>
      <c r="Q15" s="120">
        <v>0</v>
      </c>
      <c r="R15" s="120">
        <v>6.9471219999999994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0.48793048</v>
      </c>
      <c r="AD15" s="120">
        <v>4.1612051100000009</v>
      </c>
      <c r="AE15" s="120">
        <v>0</v>
      </c>
      <c r="AF15" s="120">
        <v>0</v>
      </c>
      <c r="AG15" s="120">
        <v>1.4982318399999999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148.00992849999997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40.385190119999997</v>
      </c>
      <c r="M16" s="110">
        <v>0</v>
      </c>
      <c r="N16" s="110">
        <v>1.2543143799999998</v>
      </c>
      <c r="O16" s="110">
        <v>11.846165920000001</v>
      </c>
      <c r="P16" s="110">
        <v>0</v>
      </c>
      <c r="Q16" s="110">
        <v>0</v>
      </c>
      <c r="R16" s="110">
        <v>22.023769999999999</v>
      </c>
      <c r="S16" s="110">
        <v>1.5888485000000001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0</v>
      </c>
      <c r="Z16" s="110">
        <v>0.11718663999999999</v>
      </c>
      <c r="AA16" s="110">
        <v>0</v>
      </c>
      <c r="AB16" s="110">
        <v>0</v>
      </c>
      <c r="AC16" s="110">
        <v>55.354681010000014</v>
      </c>
      <c r="AD16" s="110">
        <v>74.281808360000014</v>
      </c>
      <c r="AE16" s="110">
        <v>0</v>
      </c>
      <c r="AF16" s="110">
        <v>0</v>
      </c>
      <c r="AG16" s="110">
        <v>10.030633600000007</v>
      </c>
      <c r="AH16" s="110">
        <v>0</v>
      </c>
      <c r="AI16" s="110">
        <v>0</v>
      </c>
      <c r="AJ16" s="110">
        <v>3.1164000000000001E-3</v>
      </c>
      <c r="AK16" s="110">
        <v>0</v>
      </c>
      <c r="AL16" s="110">
        <v>0.48496644</v>
      </c>
      <c r="AM16" s="110">
        <v>0</v>
      </c>
      <c r="AN16" s="110">
        <v>0.16329454000000002</v>
      </c>
      <c r="AO16" s="110">
        <v>0</v>
      </c>
      <c r="AP16" s="110">
        <v>0</v>
      </c>
      <c r="AQ16" s="110">
        <v>8.2231400000000003E-3</v>
      </c>
      <c r="AR16" s="110">
        <v>150.76956386000003</v>
      </c>
      <c r="AS16" s="121"/>
    </row>
    <row r="17" spans="1:50" s="14" customFormat="1" ht="18" customHeight="1">
      <c r="A17" s="78"/>
      <c r="B17" s="12" t="s">
        <v>329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36.745512420000004</v>
      </c>
      <c r="M17" s="396">
        <f t="shared" si="2"/>
        <v>0</v>
      </c>
      <c r="N17" s="396">
        <f t="shared" si="2"/>
        <v>5.1895894</v>
      </c>
      <c r="O17" s="396">
        <f t="shared" si="2"/>
        <v>0.83044884000000008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0</v>
      </c>
      <c r="T17" s="396">
        <f t="shared" si="2"/>
        <v>0</v>
      </c>
      <c r="U17" s="396">
        <f t="shared" si="2"/>
        <v>0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0.47831783999999999</v>
      </c>
      <c r="Z17" s="396">
        <f t="shared" si="2"/>
        <v>0</v>
      </c>
      <c r="AA17" s="396">
        <f t="shared" si="2"/>
        <v>0</v>
      </c>
      <c r="AB17" s="396">
        <f t="shared" si="2"/>
        <v>0</v>
      </c>
      <c r="AC17" s="396">
        <f t="shared" si="2"/>
        <v>222.17468052000001</v>
      </c>
      <c r="AD17" s="396">
        <f t="shared" si="2"/>
        <v>203.73643052000003</v>
      </c>
      <c r="AE17" s="396">
        <f t="shared" si="2"/>
        <v>0</v>
      </c>
      <c r="AF17" s="396">
        <f t="shared" si="2"/>
        <v>0</v>
      </c>
      <c r="AG17" s="396">
        <f t="shared" si="2"/>
        <v>5.2500440000000008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0.17132518000000002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0</v>
      </c>
      <c r="AR17" s="396">
        <f t="shared" si="2"/>
        <v>2086.2536988999991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8.6183726200000006</v>
      </c>
      <c r="M18" s="120">
        <v>0</v>
      </c>
      <c r="N18" s="120">
        <v>0.34648986000000004</v>
      </c>
      <c r="O18" s="120">
        <v>0.19994246000000002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1.0744334800000002</v>
      </c>
      <c r="AD18" s="120">
        <v>21.857550210000007</v>
      </c>
      <c r="AE18" s="120">
        <v>0</v>
      </c>
      <c r="AF18" s="120">
        <v>0</v>
      </c>
      <c r="AG18" s="120">
        <v>1.6009037000000004</v>
      </c>
      <c r="AH18" s="120">
        <v>0</v>
      </c>
      <c r="AI18" s="120">
        <v>0</v>
      </c>
      <c r="AJ18" s="120">
        <v>0</v>
      </c>
      <c r="AK18" s="120">
        <v>0</v>
      </c>
      <c r="AL18" s="120">
        <v>0.17132518000000002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18.467543439999996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28.127139800000002</v>
      </c>
      <c r="M19" s="110">
        <v>0</v>
      </c>
      <c r="N19" s="110">
        <v>4.8430995399999999</v>
      </c>
      <c r="O19" s="110">
        <v>0.63050638000000003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0.47831783999999999</v>
      </c>
      <c r="Z19" s="110">
        <v>0</v>
      </c>
      <c r="AA19" s="110">
        <v>0</v>
      </c>
      <c r="AB19" s="110">
        <v>0</v>
      </c>
      <c r="AC19" s="110">
        <v>221.10024704</v>
      </c>
      <c r="AD19" s="110">
        <v>181.87888031000003</v>
      </c>
      <c r="AE19" s="110">
        <v>0</v>
      </c>
      <c r="AF19" s="110">
        <v>0</v>
      </c>
      <c r="AG19" s="110">
        <v>3.6491403</v>
      </c>
      <c r="AH19" s="110">
        <v>0</v>
      </c>
      <c r="AI19" s="110">
        <v>0</v>
      </c>
      <c r="AJ19" s="110">
        <v>0</v>
      </c>
      <c r="AK19" s="110">
        <v>0</v>
      </c>
      <c r="AL19" s="110">
        <v>0</v>
      </c>
      <c r="AM19" s="110">
        <v>0</v>
      </c>
      <c r="AN19" s="110">
        <v>0</v>
      </c>
      <c r="AO19" s="110">
        <v>0</v>
      </c>
      <c r="AP19" s="110">
        <v>0</v>
      </c>
      <c r="AQ19" s="110">
        <v>0</v>
      </c>
      <c r="AR19" s="110">
        <v>2067.786155459999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9.5089720000000003E-2</v>
      </c>
      <c r="P20" s="396">
        <f t="shared" si="3"/>
        <v>0</v>
      </c>
      <c r="Q20" s="396">
        <f t="shared" si="3"/>
        <v>0</v>
      </c>
      <c r="R20" s="396">
        <f t="shared" si="3"/>
        <v>16.539407999999998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1.0027002199999999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4.2363000000000001E-3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0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9.5089720000000003E-2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4.2363000000000001E-3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16.539407999999998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1.0027002199999999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0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3.41274E-3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10.094891679999995</v>
      </c>
      <c r="M23" s="110">
        <f t="shared" si="4"/>
        <v>0</v>
      </c>
      <c r="N23" s="110">
        <f t="shared" si="4"/>
        <v>5.8804734699999992</v>
      </c>
      <c r="O23" s="110">
        <f t="shared" si="4"/>
        <v>11.219413320000005</v>
      </c>
      <c r="P23" s="110">
        <f t="shared" si="4"/>
        <v>0</v>
      </c>
      <c r="Q23" s="110">
        <f t="shared" si="4"/>
        <v>0</v>
      </c>
      <c r="R23" s="110">
        <f t="shared" si="4"/>
        <v>38.235143839999999</v>
      </c>
      <c r="S23" s="110">
        <f t="shared" si="4"/>
        <v>1.6229050400000002</v>
      </c>
      <c r="T23" s="110">
        <f t="shared" si="4"/>
        <v>0</v>
      </c>
      <c r="U23" s="110">
        <f t="shared" si="4"/>
        <v>0</v>
      </c>
      <c r="V23" s="110">
        <f t="shared" si="4"/>
        <v>0</v>
      </c>
      <c r="W23" s="110">
        <f t="shared" si="4"/>
        <v>0</v>
      </c>
      <c r="X23" s="110">
        <f t="shared" si="4"/>
        <v>0</v>
      </c>
      <c r="Y23" s="110">
        <f t="shared" si="4"/>
        <v>3.3357200000000004E-3</v>
      </c>
      <c r="Z23" s="110">
        <f t="shared" si="4"/>
        <v>0.16984542</v>
      </c>
      <c r="AA23" s="110">
        <f t="shared" si="4"/>
        <v>0</v>
      </c>
      <c r="AB23" s="110">
        <f t="shared" si="4"/>
        <v>0</v>
      </c>
      <c r="AC23" s="110">
        <f t="shared" si="4"/>
        <v>20.478068599999993</v>
      </c>
      <c r="AD23" s="110">
        <f t="shared" si="4"/>
        <v>91.850103289999936</v>
      </c>
      <c r="AE23" s="110">
        <f t="shared" si="4"/>
        <v>0</v>
      </c>
      <c r="AF23" s="110">
        <f t="shared" si="4"/>
        <v>0</v>
      </c>
      <c r="AG23" s="110">
        <f t="shared" si="4"/>
        <v>4.5173613600000007</v>
      </c>
      <c r="AH23" s="110">
        <f t="shared" si="4"/>
        <v>0</v>
      </c>
      <c r="AI23" s="110">
        <f t="shared" si="4"/>
        <v>0</v>
      </c>
      <c r="AJ23" s="110">
        <f t="shared" si="4"/>
        <v>6.2140000000000008E-3</v>
      </c>
      <c r="AK23" s="110">
        <f t="shared" si="4"/>
        <v>0</v>
      </c>
      <c r="AL23" s="110">
        <f t="shared" si="4"/>
        <v>1.5436689200000002</v>
      </c>
      <c r="AM23" s="110">
        <f t="shared" si="4"/>
        <v>0</v>
      </c>
      <c r="AN23" s="110">
        <f t="shared" si="4"/>
        <v>0.16844399999999998</v>
      </c>
      <c r="AO23" s="110">
        <f t="shared" si="4"/>
        <v>0</v>
      </c>
      <c r="AP23" s="110">
        <f t="shared" si="4"/>
        <v>0</v>
      </c>
      <c r="AQ23" s="110">
        <f t="shared" si="4"/>
        <v>19.426769340000003</v>
      </c>
      <c r="AR23" s="110">
        <f t="shared" si="4"/>
        <v>200.65298874000018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3.41274E-3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10.094891679999995</v>
      </c>
      <c r="M24" s="110">
        <v>0</v>
      </c>
      <c r="N24" s="110">
        <v>5.7203381099999993</v>
      </c>
      <c r="O24" s="110">
        <v>11.219413320000005</v>
      </c>
      <c r="P24" s="110">
        <v>0</v>
      </c>
      <c r="Q24" s="110">
        <v>0</v>
      </c>
      <c r="R24" s="110">
        <v>21.995289839999998</v>
      </c>
      <c r="S24" s="110">
        <v>1.5862216400000002</v>
      </c>
      <c r="T24" s="110">
        <v>0</v>
      </c>
      <c r="U24" s="110">
        <v>0</v>
      </c>
      <c r="V24" s="110">
        <v>0</v>
      </c>
      <c r="W24" s="110">
        <v>0</v>
      </c>
      <c r="X24" s="110">
        <v>0</v>
      </c>
      <c r="Y24" s="110">
        <v>3.3357200000000004E-3</v>
      </c>
      <c r="Z24" s="110">
        <v>0.16984542</v>
      </c>
      <c r="AA24" s="110">
        <v>0</v>
      </c>
      <c r="AB24" s="110">
        <v>0</v>
      </c>
      <c r="AC24" s="110">
        <v>20.208824099999994</v>
      </c>
      <c r="AD24" s="110">
        <v>91.59965128999994</v>
      </c>
      <c r="AE24" s="110">
        <v>0</v>
      </c>
      <c r="AF24" s="110">
        <v>0</v>
      </c>
      <c r="AG24" s="110">
        <v>4.1119469800000008</v>
      </c>
      <c r="AH24" s="110">
        <v>0</v>
      </c>
      <c r="AI24" s="110">
        <v>0</v>
      </c>
      <c r="AJ24" s="110">
        <v>6.2140000000000008E-3</v>
      </c>
      <c r="AK24" s="110">
        <v>0</v>
      </c>
      <c r="AL24" s="110">
        <v>1.5142794800000001</v>
      </c>
      <c r="AM24" s="110">
        <v>0</v>
      </c>
      <c r="AN24" s="110">
        <v>0.16844399999999998</v>
      </c>
      <c r="AO24" s="110">
        <v>0</v>
      </c>
      <c r="AP24" s="110">
        <v>0</v>
      </c>
      <c r="AQ24" s="110">
        <v>2.8816193800000005</v>
      </c>
      <c r="AR24" s="110">
        <v>179.43869362000018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0.16013536000000003</v>
      </c>
      <c r="O25" s="110">
        <v>0</v>
      </c>
      <c r="P25" s="110">
        <v>0</v>
      </c>
      <c r="Q25" s="110">
        <v>0</v>
      </c>
      <c r="R25" s="110">
        <v>16.239854000000001</v>
      </c>
      <c r="S25" s="110">
        <v>3.6683399999999998E-2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0.26924449999999994</v>
      </c>
      <c r="AD25" s="110">
        <v>0.25045200000000001</v>
      </c>
      <c r="AE25" s="110">
        <v>0</v>
      </c>
      <c r="AF25" s="110">
        <v>0</v>
      </c>
      <c r="AG25" s="110">
        <v>0.40541438000000007</v>
      </c>
      <c r="AH25" s="110">
        <v>0</v>
      </c>
      <c r="AI25" s="110">
        <v>0</v>
      </c>
      <c r="AJ25" s="110">
        <v>0</v>
      </c>
      <c r="AK25" s="110">
        <v>0</v>
      </c>
      <c r="AL25" s="110">
        <v>2.9389439999999999E-2</v>
      </c>
      <c r="AM25" s="110">
        <v>0</v>
      </c>
      <c r="AN25" s="110">
        <v>0</v>
      </c>
      <c r="AO25" s="110">
        <v>0</v>
      </c>
      <c r="AP25" s="110">
        <v>0</v>
      </c>
      <c r="AQ25" s="110">
        <v>16.545149960000003</v>
      </c>
      <c r="AR25" s="110">
        <v>21.214295119999999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332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6.3887097500000012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6.3887097500000012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3.41274E-3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101.62149632999999</v>
      </c>
      <c r="M29" s="396">
        <f t="shared" si="6"/>
        <v>0</v>
      </c>
      <c r="N29" s="396">
        <f t="shared" si="6"/>
        <v>12.447764429999999</v>
      </c>
      <c r="O29" s="396">
        <f t="shared" si="6"/>
        <v>23.991117800000005</v>
      </c>
      <c r="P29" s="396">
        <f t="shared" si="6"/>
        <v>0</v>
      </c>
      <c r="Q29" s="396">
        <f t="shared" si="6"/>
        <v>0</v>
      </c>
      <c r="R29" s="396">
        <f t="shared" si="6"/>
        <v>83.745443840000007</v>
      </c>
      <c r="S29" s="396">
        <f t="shared" si="6"/>
        <v>3.2117535400000001</v>
      </c>
      <c r="T29" s="396">
        <f t="shared" si="6"/>
        <v>0</v>
      </c>
      <c r="U29" s="396">
        <f t="shared" si="6"/>
        <v>0</v>
      </c>
      <c r="V29" s="396">
        <f t="shared" si="6"/>
        <v>0</v>
      </c>
      <c r="W29" s="396">
        <f t="shared" si="6"/>
        <v>0</v>
      </c>
      <c r="X29" s="396">
        <f t="shared" si="6"/>
        <v>0</v>
      </c>
      <c r="Y29" s="396">
        <f t="shared" si="6"/>
        <v>0.48165355999999998</v>
      </c>
      <c r="Z29" s="396">
        <f t="shared" si="6"/>
        <v>0.28703205999999998</v>
      </c>
      <c r="AA29" s="396">
        <f t="shared" si="6"/>
        <v>0</v>
      </c>
      <c r="AB29" s="396">
        <f t="shared" si="6"/>
        <v>0</v>
      </c>
      <c r="AC29" s="396">
        <f t="shared" si="6"/>
        <v>299.49806082999999</v>
      </c>
      <c r="AD29" s="396">
        <f t="shared" si="6"/>
        <v>374.02954727999997</v>
      </c>
      <c r="AE29" s="396">
        <f t="shared" si="6"/>
        <v>0</v>
      </c>
      <c r="AF29" s="396">
        <f t="shared" si="6"/>
        <v>0</v>
      </c>
      <c r="AG29" s="396">
        <f t="shared" si="6"/>
        <v>21.300507100000004</v>
      </c>
      <c r="AH29" s="396">
        <f t="shared" si="6"/>
        <v>0</v>
      </c>
      <c r="AI29" s="396">
        <f t="shared" si="6"/>
        <v>0</v>
      </c>
      <c r="AJ29" s="396">
        <f t="shared" si="6"/>
        <v>9.3304000000000008E-3</v>
      </c>
      <c r="AK29" s="396">
        <f t="shared" si="6"/>
        <v>0</v>
      </c>
      <c r="AL29" s="396">
        <f t="shared" si="6"/>
        <v>2.1999605400000002</v>
      </c>
      <c r="AM29" s="396">
        <f t="shared" si="6"/>
        <v>0</v>
      </c>
      <c r="AN29" s="396">
        <f t="shared" si="6"/>
        <v>0.33173854000000003</v>
      </c>
      <c r="AO29" s="396">
        <f t="shared" si="6"/>
        <v>0</v>
      </c>
      <c r="AP29" s="396">
        <f t="shared" si="6"/>
        <v>0</v>
      </c>
      <c r="AQ29" s="396">
        <f t="shared" si="6"/>
        <v>19.434992480000002</v>
      </c>
      <c r="AR29" s="396">
        <f t="shared" si="6"/>
        <v>2585.6861799999992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335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331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10.586996019999999</v>
      </c>
      <c r="M32" s="471">
        <f t="shared" si="7"/>
        <v>0</v>
      </c>
      <c r="N32" s="471">
        <f t="shared" si="7"/>
        <v>3.6753027399999998</v>
      </c>
      <c r="O32" s="471">
        <f t="shared" si="7"/>
        <v>0.75173667999999993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0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7.5983417200000005</v>
      </c>
      <c r="AD32" s="471">
        <f t="shared" si="7"/>
        <v>82.768157900000006</v>
      </c>
      <c r="AE32" s="471">
        <f t="shared" si="7"/>
        <v>0</v>
      </c>
      <c r="AF32" s="471">
        <f t="shared" si="7"/>
        <v>0</v>
      </c>
      <c r="AG32" s="471">
        <f t="shared" si="7"/>
        <v>0.73048363999999999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0.24126741999999998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0</v>
      </c>
      <c r="AR32" s="471">
        <f t="shared" si="7"/>
        <v>42.93117866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10.586996019999999</v>
      </c>
      <c r="M33" s="396">
        <f t="shared" si="8"/>
        <v>0</v>
      </c>
      <c r="N33" s="396">
        <f t="shared" si="8"/>
        <v>0.19907524000000001</v>
      </c>
      <c r="O33" s="396">
        <f t="shared" si="8"/>
        <v>0.75173667999999993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0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3.9151515799999999</v>
      </c>
      <c r="AD33" s="396">
        <f t="shared" si="8"/>
        <v>15.063035900000001</v>
      </c>
      <c r="AE33" s="396">
        <f t="shared" si="8"/>
        <v>0</v>
      </c>
      <c r="AF33" s="396">
        <f t="shared" si="8"/>
        <v>0</v>
      </c>
      <c r="AG33" s="396">
        <f t="shared" si="8"/>
        <v>0.73048363999999999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0.24126741999999998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21.597099479999997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2.8746790999999998</v>
      </c>
      <c r="AD34" s="120">
        <v>0.55895800000000007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10.586996019999999</v>
      </c>
      <c r="M35" s="110">
        <v>0</v>
      </c>
      <c r="N35" s="110">
        <v>0.19907524000000001</v>
      </c>
      <c r="O35" s="110">
        <v>0.75173667999999993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1.04047248</v>
      </c>
      <c r="AD35" s="110">
        <v>14.5040779</v>
      </c>
      <c r="AE35" s="110">
        <v>0</v>
      </c>
      <c r="AF35" s="110">
        <v>0</v>
      </c>
      <c r="AG35" s="110">
        <v>0.73048363999999999</v>
      </c>
      <c r="AH35" s="110">
        <v>0</v>
      </c>
      <c r="AI35" s="110">
        <v>0</v>
      </c>
      <c r="AJ35" s="110">
        <v>0</v>
      </c>
      <c r="AK35" s="110">
        <v>0</v>
      </c>
      <c r="AL35" s="110">
        <v>0.24126741999999998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21.597099479999997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329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0</v>
      </c>
      <c r="M36" s="396">
        <f t="shared" si="9"/>
        <v>0</v>
      </c>
      <c r="N36" s="396">
        <f t="shared" si="9"/>
        <v>3.4762274999999998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3.6831901400000007</v>
      </c>
      <c r="AD36" s="396">
        <f t="shared" si="9"/>
        <v>67.417470000000009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0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</v>
      </c>
      <c r="AC37" s="120">
        <v>0.197828</v>
      </c>
      <c r="AD37" s="120">
        <v>0.95838000000000012</v>
      </c>
      <c r="AE37" s="120">
        <v>0</v>
      </c>
      <c r="AF37" s="120">
        <v>0</v>
      </c>
      <c r="AG37" s="120">
        <v>0</v>
      </c>
      <c r="AH37" s="120">
        <v>0</v>
      </c>
      <c r="AI37" s="120">
        <v>0</v>
      </c>
      <c r="AJ37" s="120">
        <v>0</v>
      </c>
      <c r="AK37" s="120">
        <v>0</v>
      </c>
      <c r="AL37" s="120">
        <v>0</v>
      </c>
      <c r="AM37" s="120">
        <v>0</v>
      </c>
      <c r="AN37" s="120">
        <v>0</v>
      </c>
      <c r="AO37" s="120">
        <v>0</v>
      </c>
      <c r="AP37" s="120">
        <v>0</v>
      </c>
      <c r="AQ37" s="120">
        <v>0</v>
      </c>
      <c r="AR37" s="120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3.4762274999999998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3.4853621400000008</v>
      </c>
      <c r="AD38" s="110">
        <v>66.459090000000003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0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0.28765200000000002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21.33407918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0.25578400000000001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21.33407918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3.1868E-2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332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13.877360000000001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10">
        <v>0</v>
      </c>
      <c r="V47" s="110">
        <v>0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0</v>
      </c>
      <c r="AD47" s="110">
        <v>13.877360000000001</v>
      </c>
      <c r="AE47" s="110">
        <v>0</v>
      </c>
      <c r="AF47" s="110">
        <v>0</v>
      </c>
      <c r="AG47" s="110">
        <v>0</v>
      </c>
      <c r="AH47" s="110">
        <v>0</v>
      </c>
      <c r="AI47" s="110">
        <v>0</v>
      </c>
      <c r="AJ47" s="110">
        <v>0</v>
      </c>
      <c r="AK47" s="110">
        <v>0</v>
      </c>
      <c r="AL47" s="110">
        <v>0</v>
      </c>
      <c r="AM47" s="110">
        <v>0</v>
      </c>
      <c r="AN47" s="110">
        <v>0</v>
      </c>
      <c r="AO47" s="110">
        <v>0</v>
      </c>
      <c r="AP47" s="110">
        <v>0</v>
      </c>
      <c r="AQ47" s="110">
        <v>0</v>
      </c>
      <c r="AR47" s="110">
        <v>0</v>
      </c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10.586996019999999</v>
      </c>
      <c r="M48" s="396">
        <f t="shared" si="13"/>
        <v>0</v>
      </c>
      <c r="N48" s="396">
        <f t="shared" si="13"/>
        <v>3.6753027399999998</v>
      </c>
      <c r="O48" s="396">
        <f t="shared" si="13"/>
        <v>0.75173667999999993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0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7.5983417200000005</v>
      </c>
      <c r="AD48" s="396">
        <f t="shared" si="13"/>
        <v>96.645517900000002</v>
      </c>
      <c r="AE48" s="396">
        <f t="shared" si="13"/>
        <v>0</v>
      </c>
      <c r="AF48" s="396">
        <f t="shared" si="13"/>
        <v>0</v>
      </c>
      <c r="AG48" s="396">
        <f t="shared" si="13"/>
        <v>0.73048363999999999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0.24126741999999998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0</v>
      </c>
      <c r="AR48" s="396">
        <f t="shared" si="13"/>
        <v>42.93117866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10.586996019999999</v>
      </c>
      <c r="M50" s="111">
        <v>0</v>
      </c>
      <c r="N50" s="111">
        <v>3.6753027400000002</v>
      </c>
      <c r="O50" s="111">
        <v>0.75173667999999993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7.5983417200000005</v>
      </c>
      <c r="AD50" s="111">
        <v>82.768157899999949</v>
      </c>
      <c r="AE50" s="111">
        <v>0</v>
      </c>
      <c r="AF50" s="111">
        <v>0</v>
      </c>
      <c r="AG50" s="111">
        <v>0.73048363999999999</v>
      </c>
      <c r="AH50" s="111">
        <v>0</v>
      </c>
      <c r="AI50" s="111">
        <v>0</v>
      </c>
      <c r="AJ50" s="111">
        <v>0</v>
      </c>
      <c r="AK50" s="111">
        <v>0</v>
      </c>
      <c r="AL50" s="111">
        <v>0.24126741999999998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0.25882781999999999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13.877360000000001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42.67235084</v>
      </c>
    </row>
    <row r="52" spans="1:56" s="14" customFormat="1" ht="18" customHeight="1">
      <c r="A52" s="77"/>
      <c r="B52" s="6" t="s">
        <v>23</v>
      </c>
      <c r="C52" s="7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31"/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331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229.45477242000004</v>
      </c>
      <c r="M55" s="471">
        <f t="shared" si="14"/>
        <v>0</v>
      </c>
      <c r="N55" s="471">
        <f t="shared" si="14"/>
        <v>21.764660200000009</v>
      </c>
      <c r="O55" s="471">
        <f t="shared" si="14"/>
        <v>5.440355760000001</v>
      </c>
      <c r="P55" s="471">
        <f t="shared" si="14"/>
        <v>0</v>
      </c>
      <c r="Q55" s="471">
        <f t="shared" si="14"/>
        <v>0</v>
      </c>
      <c r="R55" s="471">
        <f t="shared" si="14"/>
        <v>0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0.29483167999999998</v>
      </c>
      <c r="Z55" s="471">
        <f t="shared" si="14"/>
        <v>0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65.204219419999987</v>
      </c>
      <c r="AD55" s="471">
        <f t="shared" si="15"/>
        <v>782.11995719999982</v>
      </c>
      <c r="AE55" s="471">
        <f t="shared" si="15"/>
        <v>0</v>
      </c>
      <c r="AF55" s="471">
        <f t="shared" si="15"/>
        <v>0</v>
      </c>
      <c r="AG55" s="471">
        <f t="shared" si="15"/>
        <v>0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6.7973042800000014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36.942993160000015</v>
      </c>
      <c r="AR55" s="471">
        <f t="shared" si="15"/>
        <v>4058.0279830099998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229.45477242000004</v>
      </c>
      <c r="M56" s="396">
        <f t="shared" si="16"/>
        <v>0</v>
      </c>
      <c r="N56" s="396">
        <f t="shared" si="16"/>
        <v>0</v>
      </c>
      <c r="O56" s="396">
        <f t="shared" si="16"/>
        <v>5.0404338000000006</v>
      </c>
      <c r="P56" s="396">
        <f t="shared" si="16"/>
        <v>0</v>
      </c>
      <c r="Q56" s="396">
        <f t="shared" si="16"/>
        <v>0</v>
      </c>
      <c r="R56" s="396">
        <f t="shared" si="16"/>
        <v>0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0.29483167999999998</v>
      </c>
      <c r="Z56" s="396">
        <f t="shared" si="16"/>
        <v>0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28.322785819999996</v>
      </c>
      <c r="AD56" s="396">
        <f t="shared" si="17"/>
        <v>166.77762810000002</v>
      </c>
      <c r="AE56" s="396">
        <f t="shared" si="17"/>
        <v>0</v>
      </c>
      <c r="AF56" s="396">
        <f t="shared" si="17"/>
        <v>0</v>
      </c>
      <c r="AG56" s="396">
        <f t="shared" si="17"/>
        <v>0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0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1.1124325399999999</v>
      </c>
      <c r="AR56" s="396">
        <f t="shared" si="17"/>
        <v>1249.0086220800004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2.8746302199999998</v>
      </c>
      <c r="AD57" s="120">
        <v>1.1313070600000001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30.005161679999997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229.45477242000004</v>
      </c>
      <c r="M58" s="110">
        <v>0</v>
      </c>
      <c r="N58" s="110">
        <v>0</v>
      </c>
      <c r="O58" s="110">
        <v>5.0404338000000006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0.29483167999999998</v>
      </c>
      <c r="Z58" s="110">
        <v>0</v>
      </c>
      <c r="AA58" s="110">
        <v>0</v>
      </c>
      <c r="AB58" s="110">
        <v>0</v>
      </c>
      <c r="AC58" s="110">
        <v>25.448155599999996</v>
      </c>
      <c r="AD58" s="110">
        <v>165.64632104</v>
      </c>
      <c r="AE58" s="110">
        <v>0</v>
      </c>
      <c r="AF58" s="110">
        <v>0</v>
      </c>
      <c r="AG58" s="110">
        <v>0</v>
      </c>
      <c r="AH58" s="110">
        <v>0</v>
      </c>
      <c r="AI58" s="110">
        <v>0</v>
      </c>
      <c r="AJ58" s="110">
        <v>0</v>
      </c>
      <c r="AK58" s="110">
        <v>0</v>
      </c>
      <c r="AL58" s="110">
        <v>0</v>
      </c>
      <c r="AM58" s="110">
        <v>0</v>
      </c>
      <c r="AN58" s="110">
        <v>0</v>
      </c>
      <c r="AO58" s="110">
        <v>0</v>
      </c>
      <c r="AP58" s="110">
        <v>0</v>
      </c>
      <c r="AQ58" s="110">
        <v>1.1124325399999999</v>
      </c>
      <c r="AR58" s="110">
        <v>1219.0034604000004</v>
      </c>
    </row>
    <row r="59" spans="1:56" s="14" customFormat="1" ht="18" customHeight="1">
      <c r="A59" s="78"/>
      <c r="B59" s="12" t="s">
        <v>329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21.764660200000009</v>
      </c>
      <c r="O59" s="396">
        <f t="shared" si="18"/>
        <v>0</v>
      </c>
      <c r="P59" s="396">
        <f t="shared" si="18"/>
        <v>0</v>
      </c>
      <c r="Q59" s="396">
        <f t="shared" si="18"/>
        <v>0</v>
      </c>
      <c r="R59" s="396">
        <f t="shared" si="18"/>
        <v>0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4.4799190000000007</v>
      </c>
      <c r="AD59" s="396">
        <f t="shared" si="19"/>
        <v>465.3753200999999</v>
      </c>
      <c r="AE59" s="396">
        <f t="shared" si="19"/>
        <v>0</v>
      </c>
      <c r="AF59" s="396">
        <f t="shared" si="19"/>
        <v>0</v>
      </c>
      <c r="AG59" s="396">
        <f t="shared" si="19"/>
        <v>0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0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22.834572900000008</v>
      </c>
      <c r="AR59" s="396">
        <f t="shared" si="19"/>
        <v>1615.08677162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9.7244171000000001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21.764660200000009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4.4799190000000007</v>
      </c>
      <c r="AD61" s="110">
        <v>455.65090299999991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0</v>
      </c>
      <c r="AM61" s="110">
        <v>0</v>
      </c>
      <c r="AN61" s="110">
        <v>0</v>
      </c>
      <c r="AO61" s="110">
        <v>0</v>
      </c>
      <c r="AP61" s="110">
        <v>0</v>
      </c>
      <c r="AQ61" s="110">
        <v>22.834572900000008</v>
      </c>
      <c r="AR61" s="110">
        <v>1615.08677162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9.71457792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9.71457792</v>
      </c>
      <c r="AD64" s="110">
        <v>0</v>
      </c>
      <c r="AE64" s="110">
        <v>0</v>
      </c>
      <c r="AF64" s="110">
        <v>0</v>
      </c>
      <c r="AG64" s="110">
        <v>0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0.39992195999999997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22.686936679999995</v>
      </c>
      <c r="AD65" s="110">
        <f t="shared" si="22"/>
        <v>149.96700899999999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6.7973042800000014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12.995987720000002</v>
      </c>
      <c r="AR65" s="110">
        <f t="shared" si="22"/>
        <v>1193.9325893099997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0.39992195999999997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22.686936679999995</v>
      </c>
      <c r="AD66" s="110">
        <v>27.321997999999986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6.7973042800000014</v>
      </c>
      <c r="AM66" s="110">
        <v>0</v>
      </c>
      <c r="AN66" s="110">
        <v>0</v>
      </c>
      <c r="AO66" s="110">
        <v>0</v>
      </c>
      <c r="AP66" s="110">
        <v>0</v>
      </c>
      <c r="AQ66" s="110">
        <v>12.995987720000002</v>
      </c>
      <c r="AR66" s="110">
        <v>11.827031740000001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122.645011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1182.1055575699997</v>
      </c>
    </row>
    <row r="68" spans="1:44" s="14" customFormat="1" ht="18" customHeight="1">
      <c r="A68" s="77"/>
      <c r="B68" s="470" t="s">
        <v>332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229.45477242000004</v>
      </c>
      <c r="M71" s="396">
        <f t="shared" si="25"/>
        <v>0</v>
      </c>
      <c r="N71" s="396">
        <f t="shared" si="25"/>
        <v>21.764660200000009</v>
      </c>
      <c r="O71" s="396">
        <f t="shared" si="25"/>
        <v>5.440355760000001</v>
      </c>
      <c r="P71" s="396">
        <f t="shared" si="25"/>
        <v>0</v>
      </c>
      <c r="Q71" s="396">
        <f t="shared" si="25"/>
        <v>0</v>
      </c>
      <c r="R71" s="396">
        <f t="shared" si="25"/>
        <v>0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0.29483167999999998</v>
      </c>
      <c r="Z71" s="396">
        <f t="shared" si="25"/>
        <v>0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65.204219419999987</v>
      </c>
      <c r="AD71" s="396">
        <f t="shared" si="26"/>
        <v>782.11995719999982</v>
      </c>
      <c r="AE71" s="396">
        <f t="shared" si="26"/>
        <v>0</v>
      </c>
      <c r="AF71" s="396">
        <f t="shared" si="26"/>
        <v>0</v>
      </c>
      <c r="AG71" s="396">
        <f t="shared" si="26"/>
        <v>0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6.7973042800000014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36.942993160000015</v>
      </c>
      <c r="AR71" s="396">
        <f t="shared" si="26"/>
        <v>4058.0279830099998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114.74710229999999</v>
      </c>
      <c r="M73" s="111">
        <v>0</v>
      </c>
      <c r="N73" s="111">
        <v>15.965678200000001</v>
      </c>
      <c r="O73" s="111">
        <v>4.4679241999999997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0.21093692</v>
      </c>
      <c r="Z73" s="111">
        <v>0</v>
      </c>
      <c r="AA73" s="111">
        <v>0</v>
      </c>
      <c r="AB73" s="111">
        <v>0</v>
      </c>
      <c r="AC73" s="111">
        <v>65.20421941999993</v>
      </c>
      <c r="AD73" s="111">
        <v>782.11995720000016</v>
      </c>
      <c r="AE73" s="111">
        <v>0</v>
      </c>
      <c r="AF73" s="111">
        <v>0</v>
      </c>
      <c r="AG73" s="111">
        <v>0</v>
      </c>
      <c r="AH73" s="111">
        <v>0</v>
      </c>
      <c r="AI73" s="111">
        <v>0</v>
      </c>
      <c r="AJ73" s="111">
        <v>0</v>
      </c>
      <c r="AK73" s="111">
        <v>0</v>
      </c>
      <c r="AL73" s="111">
        <v>6.7973042800000014</v>
      </c>
      <c r="AM73" s="111">
        <v>0</v>
      </c>
      <c r="AN73" s="111">
        <v>0</v>
      </c>
      <c r="AO73" s="111">
        <v>0</v>
      </c>
      <c r="AP73" s="111">
        <v>0</v>
      </c>
      <c r="AQ73" s="111">
        <v>34.962205560000008</v>
      </c>
      <c r="AR73" s="131">
        <v>3922.9581138099998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114.70767012</v>
      </c>
      <c r="M74" s="111">
        <v>0</v>
      </c>
      <c r="N74" s="111">
        <v>5.7989819999999996</v>
      </c>
      <c r="O74" s="111">
        <v>0.97243155999999997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8.3894759999999999E-2</v>
      </c>
      <c r="Z74" s="111">
        <v>0</v>
      </c>
      <c r="AA74" s="111">
        <v>0</v>
      </c>
      <c r="AB74" s="111">
        <v>0</v>
      </c>
      <c r="AC74" s="111">
        <v>0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0</v>
      </c>
      <c r="AM74" s="111">
        <v>0</v>
      </c>
      <c r="AN74" s="111">
        <v>0</v>
      </c>
      <c r="AO74" s="111">
        <v>0</v>
      </c>
      <c r="AP74" s="111">
        <v>0</v>
      </c>
      <c r="AQ74" s="111">
        <v>1.9807876000000002</v>
      </c>
      <c r="AR74" s="131">
        <v>135.06986920000003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1">
        <v>39336.807847222219</v>
      </c>
      <c r="B2" s="532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April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329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331</v>
      </c>
      <c r="C28" s="472"/>
      <c r="D28" s="471">
        <f>D29+D32+D35+D38</f>
        <v>1062.39195692</v>
      </c>
      <c r="E28" s="471">
        <f t="shared" ref="E28:M28" si="1">E29+E32+E35+E38</f>
        <v>16.380925909999998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1078.7728828299998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420.84378952000003</v>
      </c>
      <c r="E29" s="396">
        <f t="shared" si="2"/>
        <v>6.7764989399999997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427.62028846000004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420.84378952000003</v>
      </c>
      <c r="E31" s="110">
        <v>6.7764989399999997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427.62028846000004</v>
      </c>
      <c r="N31" s="261"/>
      <c r="O31" s="236"/>
      <c r="P31" s="236"/>
    </row>
    <row r="32" spans="1:16" ht="15">
      <c r="A32" s="262"/>
      <c r="B32" s="12" t="s">
        <v>329</v>
      </c>
      <c r="C32" s="200"/>
      <c r="D32" s="396">
        <f t="shared" ref="D32:M32" si="3">SUM(D33:D34)</f>
        <v>601.53751751999994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601.53751751999994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601.53751751999994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601.53751751999994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40.010649880000003</v>
      </c>
      <c r="E38" s="110">
        <f t="shared" si="5"/>
        <v>9.6044269699999987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49.615076850000001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38.678047560000003</v>
      </c>
      <c r="E39" s="110">
        <v>9.6044269699999987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48.282474530000002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1.3326023199999999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1.3326023199999999</v>
      </c>
      <c r="N40" s="261"/>
      <c r="O40" s="236"/>
      <c r="P40" s="236"/>
    </row>
    <row r="41" spans="1:16" ht="15">
      <c r="A41" s="262"/>
      <c r="B41" s="470" t="s">
        <v>332</v>
      </c>
      <c r="C41" s="472"/>
      <c r="D41" s="471">
        <f>D42+D43</f>
        <v>2.3040405499999999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2.3040405499999999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2.3040405499999999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2.3040405499999999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1064.6959974700001</v>
      </c>
      <c r="E44" s="396">
        <f t="shared" ref="E44:M44" si="7">E41+E28</f>
        <v>16.380925909999998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1081.0769233799999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331</v>
      </c>
      <c r="C47" s="472"/>
      <c r="D47" s="471">
        <f t="shared" ref="D47:M47" si="8">D48+D51+D54+D57</f>
        <v>277.76569417000002</v>
      </c>
      <c r="E47" s="471">
        <f t="shared" si="8"/>
        <v>24.832052249999997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302.59774642000002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213.52650125000002</v>
      </c>
      <c r="E48" s="396">
        <f t="shared" si="9"/>
        <v>9.4616118999999994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222.98811315000003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213.52650125000002</v>
      </c>
      <c r="E50" s="110">
        <v>9.4616118999999994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222.98811315000003</v>
      </c>
      <c r="N50" s="261"/>
      <c r="O50" s="236"/>
      <c r="P50" s="236"/>
    </row>
    <row r="51" spans="1:16" ht="15">
      <c r="A51" s="262"/>
      <c r="B51" s="12" t="s">
        <v>329</v>
      </c>
      <c r="C51" s="200"/>
      <c r="D51" s="396">
        <f t="shared" ref="D51:M51" si="10">SUM(D52:D53)</f>
        <v>25.665264739999998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25.665264739999998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25.665264739999998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25.665264739999998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38.573928180000003</v>
      </c>
      <c r="E57" s="110">
        <f t="shared" si="12"/>
        <v>15.370440349999999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53.944368530000006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34.855824300000002</v>
      </c>
      <c r="E58" s="110">
        <v>11.951221289999999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46.807045590000001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3.7181038800000001</v>
      </c>
      <c r="E59" s="110">
        <v>3.4192190600000001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7.1373229400000007</v>
      </c>
      <c r="N59" s="261"/>
      <c r="O59" s="236"/>
      <c r="P59" s="236"/>
    </row>
    <row r="60" spans="1:16" ht="15">
      <c r="A60" s="262"/>
      <c r="B60" s="470" t="s">
        <v>332</v>
      </c>
      <c r="C60" s="472"/>
      <c r="D60" s="471">
        <f t="shared" ref="D60:M60" si="13">D61+D62</f>
        <v>1.87993492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1.87993492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1.87993492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1.87993492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279.64562909</v>
      </c>
      <c r="E63" s="396">
        <f t="shared" ref="E63:M63" si="14">E60+E47</f>
        <v>24.832052249999997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304.47768134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1344.3416265600001</v>
      </c>
      <c r="E65" s="403">
        <f t="shared" si="15"/>
        <v>41.212978159999992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1385.55460472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92922.930338239981</v>
      </c>
      <c r="E67" s="422">
        <f>E65+'A1'!E59+'A1'!E40+'A1'!E25</f>
        <v>21068.906207509994</v>
      </c>
      <c r="F67" s="422">
        <f>F65+'A1'!F59+'A1'!F40+'A1'!F25</f>
        <v>1.37922718</v>
      </c>
      <c r="G67" s="422">
        <f>G65+'A1'!G59+'A1'!G40+'A1'!G25</f>
        <v>21.553669260000007</v>
      </c>
      <c r="H67" s="422">
        <f>H65+'A1'!H59+'A1'!H40+'A1'!H25</f>
        <v>104.56019202000002</v>
      </c>
      <c r="I67" s="422">
        <f>I65+'A1'!I59+'A1'!I40+'A1'!I25</f>
        <v>0.17319694999999999</v>
      </c>
      <c r="J67" s="422">
        <f>J65+'A1'!J59+'A1'!J40+'A1'!J25</f>
        <v>1.3533500000000001E-3</v>
      </c>
      <c r="K67" s="422">
        <f>K65+'A1'!K59+'A1'!K40+'A1'!K25</f>
        <v>0.52351619999999999</v>
      </c>
      <c r="L67" s="422">
        <f>L65+'A1'!L59+'A1'!L40+'A1'!L25</f>
        <v>0.16926920999999995</v>
      </c>
      <c r="M67" s="422">
        <f>M65+'A1'!M59+'A1'!M40+'A1'!M25</f>
        <v>114120.19696991997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6">
        <v>39336.808761574073</v>
      </c>
      <c r="B2" s="527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April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329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331</v>
      </c>
      <c r="C28" s="472"/>
      <c r="D28" s="471">
        <f>D29+D32+D35+D38</f>
        <v>1513.8972834400001</v>
      </c>
      <c r="E28" s="471">
        <f t="shared" ref="E28:L28" si="1">E29+E32+E35+E38</f>
        <v>1269.7867912600004</v>
      </c>
      <c r="F28" s="471">
        <f t="shared" si="1"/>
        <v>1410.9043620800001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4194.5884367800008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299.43191446999998</v>
      </c>
      <c r="E29" s="396">
        <f t="shared" si="2"/>
        <v>0</v>
      </c>
      <c r="F29" s="396">
        <f t="shared" si="2"/>
        <v>0.82372469999999998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300.25563916999999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299.43191446999998</v>
      </c>
      <c r="E31" s="110">
        <v>0</v>
      </c>
      <c r="F31" s="110">
        <v>0.82372469999999998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300.25563916999999</v>
      </c>
      <c r="M31" s="49"/>
      <c r="N31" s="26"/>
      <c r="O31" s="26"/>
    </row>
    <row r="32" spans="1:24" s="14" customFormat="1" ht="18" customHeight="1">
      <c r="A32" s="30"/>
      <c r="B32" s="12" t="s">
        <v>329</v>
      </c>
      <c r="C32" s="200"/>
      <c r="D32" s="396">
        <f t="shared" ref="D32:L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1214.4653689700001</v>
      </c>
      <c r="E38" s="110">
        <f t="shared" si="5"/>
        <v>1269.7867912600004</v>
      </c>
      <c r="F38" s="110">
        <f t="shared" si="5"/>
        <v>1410.0806373800001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3894.3327976100004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1214.4653689700001</v>
      </c>
      <c r="E40" s="110">
        <v>1269.7867912600004</v>
      </c>
      <c r="F40" s="110">
        <v>1410.0806373800001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3894.3327976100004</v>
      </c>
      <c r="M40" s="49"/>
      <c r="N40" s="26"/>
      <c r="O40" s="26"/>
    </row>
    <row r="41" spans="1:23" s="14" customFormat="1" ht="18" customHeight="1">
      <c r="A41" s="30"/>
      <c r="B41" s="470" t="s">
        <v>332</v>
      </c>
      <c r="C41" s="472"/>
      <c r="D41" s="471">
        <f>D42+D43</f>
        <v>1455.0466694999998</v>
      </c>
      <c r="E41" s="471">
        <f t="shared" ref="E41:L41" si="6">E42+E43</f>
        <v>1268.2764787599999</v>
      </c>
      <c r="F41" s="471">
        <f t="shared" si="6"/>
        <v>1410.0806373799999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4133.4037856399991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1455.0466694999998</v>
      </c>
      <c r="E43" s="110">
        <v>1268.2764787599999</v>
      </c>
      <c r="F43" s="110">
        <v>1410.0806373799999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4133.4037856399991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2968.9439529399997</v>
      </c>
      <c r="E44" s="396">
        <f t="shared" ref="E44:L44" si="7">E41+E28</f>
        <v>2538.0632700200003</v>
      </c>
      <c r="F44" s="396">
        <f t="shared" si="7"/>
        <v>2820.9849994599999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8327.99222242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331</v>
      </c>
      <c r="C47" s="472"/>
      <c r="D47" s="471">
        <f t="shared" ref="D47:L47" si="8">D48+D51+D54+D57</f>
        <v>299.43191446999998</v>
      </c>
      <c r="E47" s="471">
        <f t="shared" si="8"/>
        <v>0</v>
      </c>
      <c r="F47" s="471">
        <f t="shared" si="8"/>
        <v>0.81422470000000002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300.24613916999999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0.81422470000000002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0.81422470000000002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0</v>
      </c>
      <c r="E50" s="110">
        <v>0</v>
      </c>
      <c r="F50" s="110">
        <v>0.81422470000000002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0.81422470000000002</v>
      </c>
      <c r="M50" s="49"/>
      <c r="N50" s="26"/>
      <c r="O50" s="26"/>
    </row>
    <row r="51" spans="1:15" s="14" customFormat="1" ht="18" customHeight="1">
      <c r="A51" s="30"/>
      <c r="B51" s="12" t="s">
        <v>329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299.43191446999998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299.43191446999998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38.919165309999997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38.919165309999997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260.51274916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260.51274916</v>
      </c>
      <c r="M59" s="49"/>
      <c r="N59" s="26"/>
      <c r="O59" s="26"/>
    </row>
    <row r="60" spans="1:15" s="14" customFormat="1" ht="18" customHeight="1">
      <c r="A60" s="30"/>
      <c r="B60" s="470" t="s">
        <v>332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299.43191446999998</v>
      </c>
      <c r="E63" s="396">
        <f t="shared" ref="E63:L63" si="14">E60+E47</f>
        <v>0</v>
      </c>
      <c r="F63" s="396">
        <f t="shared" si="14"/>
        <v>0.81422470000000002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300.24613916999999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3268.3758674099995</v>
      </c>
      <c r="E65" s="403">
        <f t="shared" si="15"/>
        <v>2538.0632700200003</v>
      </c>
      <c r="F65" s="403">
        <f t="shared" si="15"/>
        <v>2821.79922416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8628.2383615899998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340006.87827826006</v>
      </c>
      <c r="E67" s="423">
        <f>E65+'A2'!E71+'A2'!E48+'A2'!E29</f>
        <v>18992.862912969998</v>
      </c>
      <c r="F67" s="423">
        <f>F65+'A2'!F71+'A2'!F48+'A2'!F29</f>
        <v>25539.020283990005</v>
      </c>
      <c r="G67" s="423">
        <f>G65+'A2'!G71+'A2'!G48+'A2'!G29</f>
        <v>13544.823669389998</v>
      </c>
      <c r="H67" s="423">
        <f>H65+'A2'!H71+'A2'!H48+'A2'!H29</f>
        <v>2687.0543676000002</v>
      </c>
      <c r="I67" s="423">
        <f>I65+'A2'!I71+'A2'!I48+'A2'!I29</f>
        <v>8065.7005517399994</v>
      </c>
      <c r="J67" s="423">
        <f>J65+'A2'!J71+'A2'!J48+'A2'!J29</f>
        <v>372.49247673999992</v>
      </c>
      <c r="K67" s="423">
        <f>K65+'A2'!K71+'A2'!K48+'A2'!K29</f>
        <v>3812.0628739899994</v>
      </c>
      <c r="L67" s="423">
        <f>L65+'A2'!L71+'A2'!L48+'A2'!L29</f>
        <v>413020.89541468001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3">
        <v>39336.810648148145</v>
      </c>
      <c r="B2" s="534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April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329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331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727.87592762999998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9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727.87592762999998</v>
      </c>
    </row>
    <row r="32" spans="1:14" s="156" customFormat="1" ht="18" customHeight="1">
      <c r="A32" s="179"/>
      <c r="B32" s="12" t="s">
        <v>329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601.53751751999994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20">
        <f>SUM(D34:J34)</f>
        <v>0</v>
      </c>
      <c r="L34" s="110">
        <v>0</v>
      </c>
      <c r="M34" s="259">
        <f>+SUM(L34,K34,'A6'!L34,'A5'!M34)</f>
        <v>601.53751751999994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3943.9478744600005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48.282474530000002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3895.6653999300006</v>
      </c>
    </row>
    <row r="41" spans="1:29" s="156" customFormat="1" ht="18" customHeight="1">
      <c r="A41" s="179"/>
      <c r="B41" s="470" t="s">
        <v>332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4135.7078261899987</v>
      </c>
    </row>
    <row r="42" spans="1:29" s="156" customFormat="1" ht="18" customHeight="1">
      <c r="A42" s="179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>
        <f>SUM(D42:J42)</f>
        <v>0</v>
      </c>
      <c r="L42" s="120">
        <v>0</v>
      </c>
      <c r="M42" s="259">
        <f>+SUM(L42,K42,'A6'!L42,'A5'!M42)</f>
        <v>2.3040405499999999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4133.4037856399991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>L41+L28</f>
        <v>0</v>
      </c>
      <c r="M44" s="259">
        <f>+SUM(L44,K44,'A6'!L44,'A5'!M44)</f>
        <v>9409.0691458000001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331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259">
        <f>+SUM(L48,K48,'A6'!L48,'A5'!M48)</f>
        <v>223.80233785000004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9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0</v>
      </c>
      <c r="L50" s="110">
        <v>0</v>
      </c>
      <c r="M50" s="259">
        <f>+SUM(L50,K50,'A6'!L50,'A5'!M50)</f>
        <v>223.80233785000004</v>
      </c>
    </row>
    <row r="51" spans="1:13" s="156" customFormat="1" ht="18" customHeight="1">
      <c r="A51" s="179"/>
      <c r="B51" s="12" t="s">
        <v>329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25.665264739999998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20">
        <f>SUM(D53:J53)</f>
        <v>0</v>
      </c>
      <c r="L53" s="110">
        <v>0</v>
      </c>
      <c r="M53" s="259">
        <f>+SUM(L53,K53,'A6'!L53,'A5'!M53)</f>
        <v>25.665264739999998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353.376283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85.726210899999998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267.65007209999999</v>
      </c>
    </row>
    <row r="60" spans="1:13" s="156" customFormat="1" ht="18" customHeight="1">
      <c r="A60" s="179"/>
      <c r="B60" s="470" t="s">
        <v>332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1.87993492</v>
      </c>
    </row>
    <row r="61" spans="1:13" s="156" customFormat="1" ht="18" customHeight="1">
      <c r="A61" s="179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>
        <f>SUM(D61:J61)</f>
        <v>0</v>
      </c>
      <c r="L61" s="120">
        <v>0</v>
      </c>
      <c r="M61" s="259">
        <f>+SUM(L61,K61,'A6'!L61,'A5'!M61)</f>
        <v>1.87993492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9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259">
        <f>+SUM(L63,K63,'A6'!L63,'A5'!M63)</f>
        <v>604.72382051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>+SUM(L65,K65,'A6'!L65,'A5'!M65)</f>
        <v>10013.79296631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3370.1792321699995</v>
      </c>
      <c r="E69" s="403">
        <f>E65+'A3'!E71+'A3'!E48+'A3'!E29</f>
        <v>6130.1897695199996</v>
      </c>
      <c r="F69" s="403">
        <f>F65+'A3'!F71+'A3'!F48+'A3'!F29</f>
        <v>4621.9906089699998</v>
      </c>
      <c r="G69" s="403">
        <f>G65+'A3'!G71+'A3'!G48+'A3'!G29</f>
        <v>15.96706651</v>
      </c>
      <c r="H69" s="403">
        <f>H65+'A3'!H71+'A3'!H48+'A3'!H29</f>
        <v>105.12403053000003</v>
      </c>
      <c r="I69" s="403">
        <f>I65+'A3'!I71+'A3'!I48+'A3'!I29</f>
        <v>333.98913671000003</v>
      </c>
      <c r="J69" s="403">
        <f>J65+'A3'!J71+'A3'!J48+'A3'!J29</f>
        <v>500.89328712999998</v>
      </c>
      <c r="K69" s="403">
        <f>K65+'A3'!K71+'A3'!K48+'A3'!K29</f>
        <v>15078.333131539999</v>
      </c>
      <c r="L69" s="403">
        <f>L65+'A3'!L71+'A3'!L48+'A3'!L29</f>
        <v>2188.7322074249996</v>
      </c>
      <c r="M69" s="403">
        <f>M65+'A3'!M71+'A3'!M48+'A3'!M29</f>
        <v>1367759.0974149252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3"/>
      <c r="B2" s="534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April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329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331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329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332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331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329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332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3.41274E-3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341.66326477000001</v>
      </c>
      <c r="M67" s="404">
        <f>M65+'A4'!M71+'A4'!M48+'A4'!M29</f>
        <v>0</v>
      </c>
      <c r="N67" s="404">
        <f>N65+'A4'!N71+'A4'!N48+'A4'!N29</f>
        <v>37.887727370000007</v>
      </c>
      <c r="O67" s="404">
        <f>O65+'A4'!O71+'A4'!O48+'A4'!O29</f>
        <v>30.183210240000005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83.745443840000007</v>
      </c>
      <c r="S67" s="404">
        <f>S65+'A4'!S71+'A4'!S48+'A4'!S29</f>
        <v>3.2117535400000001</v>
      </c>
      <c r="T67" s="404">
        <f>T65+'A4'!T71+'A4'!T48+'A4'!T29</f>
        <v>0</v>
      </c>
      <c r="U67" s="404">
        <f>U65+'A4'!U71+'A4'!U48+'A4'!U29</f>
        <v>0</v>
      </c>
      <c r="V67" s="404">
        <f>V65+'A4'!V71+'A4'!V48+'A4'!V29</f>
        <v>0</v>
      </c>
      <c r="W67" s="404">
        <f>W65+'A4'!W71+'A4'!W48+'A4'!W29</f>
        <v>0</v>
      </c>
      <c r="X67" s="404">
        <f>X65+'A4'!X71+'A4'!X48+'A4'!X29</f>
        <v>0</v>
      </c>
      <c r="Y67" s="404">
        <f>Y65+'A4'!Y71+'A4'!Y48+'A4'!Y29</f>
        <v>0.77648523999999997</v>
      </c>
      <c r="Z67" s="404">
        <f>Z65+'A4'!Z71+'A4'!Z48+'A4'!Z29</f>
        <v>0.28703205999999998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372.30062196999995</v>
      </c>
      <c r="AD67" s="404">
        <f>AD65+'A4'!AD71+'A4'!AD48+'A4'!AD29</f>
        <v>1252.7950223799999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22.030990740000004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9.3304000000000008E-3</v>
      </c>
      <c r="AK67" s="404">
        <f>AK65+'A4'!AK71+'A4'!AK48+'A4'!AK29</f>
        <v>0</v>
      </c>
      <c r="AL67" s="404">
        <f>AL65+'A4'!AL71+'A4'!AL48+'A4'!AL29</f>
        <v>9.2385322400000014</v>
      </c>
      <c r="AM67" s="404">
        <f>AM65+'A4'!AM71+'A4'!AM48+'A4'!AM29</f>
        <v>0</v>
      </c>
      <c r="AN67" s="404">
        <f>AN65+'A4'!AN71+'A4'!AN48+'A4'!AN29</f>
        <v>0.33173854000000003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56.37798564000002</v>
      </c>
      <c r="AR67" s="404">
        <f>AR65+'A4'!AR71+'A4'!AR48+'A4'!AR29</f>
        <v>6686.6453416699987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6"/>
  <sheetViews>
    <sheetView topLeftCell="A28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 customWidth="1"/>
    <col min="6" max="6" width="21.28515625" style="459" customWidth="1"/>
    <col min="7" max="16384" width="9.140625" style="459"/>
  </cols>
  <sheetData>
    <row r="1" spans="1:2">
      <c r="A1" s="460" t="s">
        <v>321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0.81967045249639603</v>
      </c>
      <c r="B4" s="463" t="s">
        <v>693</v>
      </c>
    </row>
    <row r="5" spans="1:2" ht="15" customHeight="1">
      <c r="A5" s="462">
        <v>0.10793569167656075</v>
      </c>
      <c r="B5" s="463" t="s">
        <v>695</v>
      </c>
    </row>
    <row r="6" spans="1:2" ht="15" customHeight="1">
      <c r="A6" s="462">
        <v>4.4152639201154899E-2</v>
      </c>
      <c r="B6" s="463" t="s">
        <v>694</v>
      </c>
    </row>
    <row r="7" spans="1:2" ht="15" customHeight="1">
      <c r="A7" s="462">
        <v>1.5457747160673269E-2</v>
      </c>
      <c r="B7" s="463" t="s">
        <v>700</v>
      </c>
    </row>
    <row r="8" spans="1:2" ht="15" customHeight="1">
      <c r="A8" s="462">
        <v>9.9555049239507948E-3</v>
      </c>
      <c r="B8" s="463" t="s">
        <v>701</v>
      </c>
    </row>
    <row r="9" spans="1:2" ht="15" customHeight="1">
      <c r="A9" s="462">
        <v>1.7086672760174362E-3</v>
      </c>
      <c r="B9" s="463" t="s">
        <v>696</v>
      </c>
    </row>
    <row r="10" spans="1:2" ht="15" customHeight="1">
      <c r="A10" s="462">
        <v>4.4435905519683676E-4</v>
      </c>
      <c r="B10" s="463" t="s">
        <v>704</v>
      </c>
    </row>
    <row r="11" spans="1:2" ht="15" customHeight="1">
      <c r="A11" s="462">
        <v>3.539879635969706E-4</v>
      </c>
      <c r="B11" s="463" t="s">
        <v>699</v>
      </c>
    </row>
    <row r="12" spans="1:2" ht="15" customHeight="1">
      <c r="A12" s="462">
        <v>3.2094570746821763E-4</v>
      </c>
      <c r="B12" s="463" t="s">
        <v>698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693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711</v>
      </c>
    </row>
    <row r="42" spans="6:7">
      <c r="G42" s="459" t="s">
        <v>712</v>
      </c>
    </row>
    <row r="43" spans="6:7">
      <c r="G43" s="459" t="s">
        <v>713</v>
      </c>
    </row>
    <row r="44" spans="6:7">
      <c r="G44" s="459" t="s">
        <v>714</v>
      </c>
    </row>
    <row r="45" spans="6:7">
      <c r="F45" s="459" t="s">
        <v>695</v>
      </c>
      <c r="G45" s="459" t="s">
        <v>722</v>
      </c>
    </row>
    <row r="46" spans="6:7">
      <c r="G46" s="459" t="s">
        <v>723</v>
      </c>
    </row>
    <row r="47" spans="6:7">
      <c r="G47" s="459" t="s">
        <v>724</v>
      </c>
    </row>
    <row r="48" spans="6:7">
      <c r="G48" s="459" t="s">
        <v>726</v>
      </c>
    </row>
    <row r="49" spans="6:7">
      <c r="G49" s="459" t="s">
        <v>730</v>
      </c>
    </row>
    <row r="50" spans="6:7">
      <c r="F50" s="459" t="s">
        <v>694</v>
      </c>
      <c r="G50" s="459" t="s">
        <v>715</v>
      </c>
    </row>
    <row r="51" spans="6:7">
      <c r="G51" s="459" t="s">
        <v>716</v>
      </c>
    </row>
    <row r="52" spans="6:7">
      <c r="G52" s="459" t="s">
        <v>717</v>
      </c>
    </row>
    <row r="53" spans="6:7">
      <c r="G53" s="459" t="s">
        <v>762</v>
      </c>
    </row>
    <row r="54" spans="6:7">
      <c r="G54" s="459" t="s">
        <v>718</v>
      </c>
    </row>
    <row r="55" spans="6:7">
      <c r="G55" s="459" t="s">
        <v>719</v>
      </c>
    </row>
    <row r="56" spans="6:7">
      <c r="F56" s="459" t="s">
        <v>700</v>
      </c>
      <c r="G56" s="459" t="s">
        <v>750</v>
      </c>
    </row>
    <row r="57" spans="6:7">
      <c r="G57" s="459" t="s">
        <v>761</v>
      </c>
    </row>
    <row r="58" spans="6:7">
      <c r="F58" s="459" t="s">
        <v>701</v>
      </c>
      <c r="G58" s="459" t="s">
        <v>753</v>
      </c>
    </row>
    <row r="59" spans="6:7">
      <c r="G59" s="459" t="s">
        <v>754</v>
      </c>
    </row>
    <row r="60" spans="6:7">
      <c r="F60" s="459" t="s">
        <v>696</v>
      </c>
      <c r="G60" s="459" t="s">
        <v>732</v>
      </c>
    </row>
    <row r="61" spans="6:7">
      <c r="F61" s="459" t="s">
        <v>704</v>
      </c>
      <c r="G61" s="459" t="s">
        <v>704</v>
      </c>
    </row>
    <row r="62" spans="6:7">
      <c r="F62" s="459" t="s">
        <v>699</v>
      </c>
      <c r="G62" s="459" t="s">
        <v>739</v>
      </c>
    </row>
    <row r="63" spans="6:7">
      <c r="G63" s="459" t="s">
        <v>747</v>
      </c>
    </row>
    <row r="64" spans="6:7">
      <c r="F64" s="459" t="s">
        <v>698</v>
      </c>
      <c r="G64" s="459" t="s">
        <v>736</v>
      </c>
    </row>
    <row r="66" spans="1:1">
      <c r="A66" s="460" t="s">
        <v>757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 customWidth="1"/>
    <col min="6" max="6" width="29.57031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0.90374313853118171</v>
      </c>
      <c r="B4" s="463" t="s">
        <v>693</v>
      </c>
    </row>
    <row r="5" spans="1:2" ht="15" customHeight="1">
      <c r="A5" s="462">
        <v>6.9561084828468428E-2</v>
      </c>
      <c r="B5" s="463" t="s">
        <v>695</v>
      </c>
    </row>
    <row r="6" spans="1:2" ht="15" customHeight="1">
      <c r="A6" s="462">
        <v>2.1382192911193341E-2</v>
      </c>
      <c r="B6" s="463" t="s">
        <v>694</v>
      </c>
    </row>
    <row r="7" spans="1:2" ht="15" customHeight="1">
      <c r="A7" s="462">
        <v>2.941789066808983E-3</v>
      </c>
      <c r="B7" s="463" t="s">
        <v>698</v>
      </c>
    </row>
    <row r="8" spans="1:2" ht="15" customHeight="1">
      <c r="A8" s="462">
        <v>1.9099988784871565E-3</v>
      </c>
      <c r="B8" s="463" t="s">
        <v>696</v>
      </c>
    </row>
    <row r="9" spans="1:2" ht="15" customHeight="1">
      <c r="A9" s="462">
        <v>3.6308433339685701E-4</v>
      </c>
      <c r="B9" s="463" t="s">
        <v>701</v>
      </c>
    </row>
    <row r="10" spans="1:2" ht="15" customHeight="1">
      <c r="A10" s="462">
        <v>6.2062888932181448E-5</v>
      </c>
      <c r="B10" s="463" t="s">
        <v>699</v>
      </c>
    </row>
    <row r="11" spans="1:2" ht="15" customHeight="1">
      <c r="A11" s="462">
        <v>3.353045150138386E-5</v>
      </c>
      <c r="B11" s="463" t="s">
        <v>697</v>
      </c>
    </row>
    <row r="12" spans="1:2" ht="15" customHeight="1">
      <c r="A12" s="462">
        <v>3.1248210629398208E-6</v>
      </c>
      <c r="B12" s="463" t="s">
        <v>700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693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711</v>
      </c>
    </row>
    <row r="42" spans="6:7">
      <c r="G42" s="459" t="s">
        <v>712</v>
      </c>
    </row>
    <row r="43" spans="6:7">
      <c r="G43" s="459" t="s">
        <v>713</v>
      </c>
    </row>
    <row r="44" spans="6:7">
      <c r="G44" s="459" t="s">
        <v>714</v>
      </c>
    </row>
    <row r="45" spans="6:7">
      <c r="F45" s="459" t="s">
        <v>695</v>
      </c>
      <c r="G45" s="459" t="s">
        <v>721</v>
      </c>
    </row>
    <row r="46" spans="6:7">
      <c r="G46" s="459" t="s">
        <v>722</v>
      </c>
    </row>
    <row r="47" spans="6:7">
      <c r="G47" s="459" t="s">
        <v>723</v>
      </c>
    </row>
    <row r="48" spans="6:7">
      <c r="G48" s="459" t="s">
        <v>724</v>
      </c>
    </row>
    <row r="49" spans="6:7">
      <c r="G49" s="459" t="s">
        <v>725</v>
      </c>
    </row>
    <row r="50" spans="6:7">
      <c r="G50" s="459" t="s">
        <v>726</v>
      </c>
    </row>
    <row r="51" spans="6:7">
      <c r="G51" s="459" t="s">
        <v>727</v>
      </c>
    </row>
    <row r="52" spans="6:7">
      <c r="G52" s="459" t="s">
        <v>729</v>
      </c>
    </row>
    <row r="53" spans="6:7">
      <c r="G53" s="459" t="s">
        <v>730</v>
      </c>
    </row>
    <row r="54" spans="6:7">
      <c r="F54" s="459" t="s">
        <v>694</v>
      </c>
      <c r="G54" s="459" t="s">
        <v>715</v>
      </c>
    </row>
    <row r="55" spans="6:7">
      <c r="G55" s="459" t="s">
        <v>716</v>
      </c>
    </row>
    <row r="56" spans="6:7">
      <c r="G56" s="459" t="s">
        <v>717</v>
      </c>
    </row>
    <row r="57" spans="6:7">
      <c r="G57" s="459" t="s">
        <v>762</v>
      </c>
    </row>
    <row r="58" spans="6:7">
      <c r="G58" s="459" t="s">
        <v>718</v>
      </c>
    </row>
    <row r="59" spans="6:7">
      <c r="G59" s="459" t="s">
        <v>719</v>
      </c>
    </row>
    <row r="60" spans="6:7">
      <c r="G60" s="459" t="s">
        <v>720</v>
      </c>
    </row>
    <row r="61" spans="6:7">
      <c r="F61" s="459" t="s">
        <v>698</v>
      </c>
      <c r="G61" s="459" t="s">
        <v>736</v>
      </c>
    </row>
    <row r="62" spans="6:7">
      <c r="F62" s="459" t="s">
        <v>696</v>
      </c>
      <c r="G62" s="459" t="s">
        <v>732</v>
      </c>
    </row>
    <row r="63" spans="6:7">
      <c r="F63" s="459" t="s">
        <v>701</v>
      </c>
      <c r="G63" s="459" t="s">
        <v>752</v>
      </c>
    </row>
    <row r="64" spans="6:7">
      <c r="G64" s="459" t="s">
        <v>753</v>
      </c>
    </row>
    <row r="65" spans="1:7">
      <c r="G65" s="459" t="s">
        <v>754</v>
      </c>
    </row>
    <row r="66" spans="1:7">
      <c r="F66" s="459" t="s">
        <v>699</v>
      </c>
      <c r="G66" s="459" t="s">
        <v>738</v>
      </c>
    </row>
    <row r="67" spans="1:7">
      <c r="G67" s="459" t="s">
        <v>739</v>
      </c>
    </row>
    <row r="68" spans="1:7">
      <c r="G68" s="459" t="s">
        <v>740</v>
      </c>
    </row>
    <row r="69" spans="1:7">
      <c r="G69" s="459" t="s">
        <v>743</v>
      </c>
    </row>
    <row r="70" spans="1:7">
      <c r="G70" s="459" t="s">
        <v>748</v>
      </c>
    </row>
    <row r="71" spans="1:7">
      <c r="F71" s="459" t="s">
        <v>697</v>
      </c>
      <c r="G71" s="459" t="s">
        <v>697</v>
      </c>
    </row>
    <row r="72" spans="1:7">
      <c r="F72" s="459" t="s">
        <v>700</v>
      </c>
      <c r="G72" s="459" t="s">
        <v>750</v>
      </c>
    </row>
    <row r="74" spans="1:7">
      <c r="A74" s="460" t="s">
        <v>757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 customWidth="1"/>
    <col min="6" max="6" width="24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0.89461334513768853</v>
      </c>
      <c r="B4" s="463" t="s">
        <v>693</v>
      </c>
    </row>
    <row r="5" spans="1:2" ht="15" customHeight="1">
      <c r="A5" s="462">
        <v>3.210437338117296E-2</v>
      </c>
      <c r="B5" s="463" t="s">
        <v>701</v>
      </c>
    </row>
    <row r="6" spans="1:2" ht="15" customHeight="1">
      <c r="A6" s="462">
        <v>2.9489292045472501E-2</v>
      </c>
      <c r="B6" s="463" t="s">
        <v>696</v>
      </c>
    </row>
    <row r="7" spans="1:2" ht="15" customHeight="1">
      <c r="A7" s="462">
        <v>1.9422295735720903E-2</v>
      </c>
      <c r="B7" s="463" t="s">
        <v>694</v>
      </c>
    </row>
    <row r="8" spans="1:2" ht="15" customHeight="1">
      <c r="A8" s="462">
        <v>1.487939138869275E-2</v>
      </c>
      <c r="B8" s="463" t="s">
        <v>695</v>
      </c>
    </row>
    <row r="9" spans="1:2" ht="15" customHeight="1">
      <c r="A9" s="462">
        <v>5.2008909386002901E-3</v>
      </c>
      <c r="B9" s="463" t="s">
        <v>700</v>
      </c>
    </row>
    <row r="10" spans="1:2" ht="15" customHeight="1">
      <c r="A10" s="462">
        <v>2.6199026959233375E-3</v>
      </c>
      <c r="B10" s="463" t="s">
        <v>697</v>
      </c>
    </row>
    <row r="11" spans="1:2" ht="15" customHeight="1">
      <c r="A11" s="462">
        <v>1.5679563414133285E-3</v>
      </c>
      <c r="B11" s="463" t="s">
        <v>699</v>
      </c>
    </row>
    <row r="12" spans="1:2" ht="15" customHeight="1">
      <c r="A12" s="462">
        <v>8.022070656581668E-5</v>
      </c>
      <c r="B12" s="463" t="s">
        <v>698</v>
      </c>
    </row>
    <row r="13" spans="1:2" ht="15" customHeight="1">
      <c r="A13" s="462">
        <v>2.2322160788364791E-5</v>
      </c>
      <c r="B13" s="463" t="s">
        <v>703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693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708</v>
      </c>
    </row>
    <row r="42" spans="6:7">
      <c r="G42" s="459" t="s">
        <v>710</v>
      </c>
    </row>
    <row r="43" spans="6:7">
      <c r="G43" s="459" t="s">
        <v>711</v>
      </c>
    </row>
    <row r="44" spans="6:7">
      <c r="G44" s="459" t="s">
        <v>712</v>
      </c>
    </row>
    <row r="45" spans="6:7">
      <c r="G45" s="459" t="s">
        <v>713</v>
      </c>
    </row>
    <row r="46" spans="6:7">
      <c r="G46" s="459" t="s">
        <v>714</v>
      </c>
    </row>
    <row r="47" spans="6:7">
      <c r="F47" s="459" t="s">
        <v>701</v>
      </c>
      <c r="G47" s="459" t="s">
        <v>758</v>
      </c>
    </row>
    <row r="48" spans="6:7">
      <c r="G48" s="459" t="s">
        <v>753</v>
      </c>
    </row>
    <row r="49" spans="6:7">
      <c r="F49" s="459" t="s">
        <v>696</v>
      </c>
      <c r="G49" s="459" t="s">
        <v>731</v>
      </c>
    </row>
    <row r="50" spans="6:7">
      <c r="G50" s="459" t="s">
        <v>732</v>
      </c>
    </row>
    <row r="51" spans="6:7">
      <c r="G51" s="459" t="s">
        <v>759</v>
      </c>
    </row>
    <row r="52" spans="6:7">
      <c r="F52" s="459" t="s">
        <v>694</v>
      </c>
      <c r="G52" s="459" t="s">
        <v>716</v>
      </c>
    </row>
    <row r="53" spans="6:7">
      <c r="G53" s="459" t="s">
        <v>717</v>
      </c>
    </row>
    <row r="54" spans="6:7">
      <c r="G54" s="459" t="s">
        <v>718</v>
      </c>
    </row>
    <row r="55" spans="6:7">
      <c r="G55" s="459" t="s">
        <v>719</v>
      </c>
    </row>
    <row r="56" spans="6:7">
      <c r="F56" s="459" t="s">
        <v>695</v>
      </c>
      <c r="G56" s="459" t="s">
        <v>722</v>
      </c>
    </row>
    <row r="57" spans="6:7">
      <c r="G57" s="459" t="s">
        <v>723</v>
      </c>
    </row>
    <row r="58" spans="6:7">
      <c r="G58" s="459" t="s">
        <v>724</v>
      </c>
    </row>
    <row r="59" spans="6:7">
      <c r="G59" s="459" t="s">
        <v>725</v>
      </c>
    </row>
    <row r="60" spans="6:7">
      <c r="G60" s="459" t="s">
        <v>726</v>
      </c>
    </row>
    <row r="61" spans="6:7">
      <c r="G61" s="459" t="s">
        <v>727</v>
      </c>
    </row>
    <row r="62" spans="6:7">
      <c r="G62" s="459" t="s">
        <v>730</v>
      </c>
    </row>
    <row r="63" spans="6:7">
      <c r="F63" s="459" t="s">
        <v>700</v>
      </c>
      <c r="G63" s="459" t="s">
        <v>750</v>
      </c>
    </row>
    <row r="64" spans="6:7">
      <c r="G64" s="459" t="s">
        <v>751</v>
      </c>
    </row>
    <row r="65" spans="1:7">
      <c r="G65" s="459" t="s">
        <v>760</v>
      </c>
    </row>
    <row r="66" spans="1:7">
      <c r="G66" s="459" t="s">
        <v>761</v>
      </c>
    </row>
    <row r="67" spans="1:7">
      <c r="F67" s="459" t="s">
        <v>697</v>
      </c>
      <c r="G67" s="459" t="s">
        <v>697</v>
      </c>
    </row>
    <row r="68" spans="1:7">
      <c r="F68" s="459" t="s">
        <v>699</v>
      </c>
      <c r="G68" s="459" t="s">
        <v>743</v>
      </c>
    </row>
    <row r="69" spans="1:7">
      <c r="G69" s="459" t="s">
        <v>748</v>
      </c>
    </row>
    <row r="70" spans="1:7">
      <c r="F70" s="459" t="s">
        <v>698</v>
      </c>
      <c r="G70" s="459" t="s">
        <v>735</v>
      </c>
    </row>
    <row r="71" spans="1:7">
      <c r="G71" s="459" t="s">
        <v>736</v>
      </c>
    </row>
    <row r="72" spans="1:7">
      <c r="F72" s="459" t="s">
        <v>703</v>
      </c>
      <c r="G72" s="459" t="s">
        <v>703</v>
      </c>
    </row>
    <row r="74" spans="1:7">
      <c r="A74" s="460" t="s">
        <v>757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 customWidth="1"/>
    <col min="6" max="6" width="22.710937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0.84588995524621058</v>
      </c>
      <c r="B4" s="463" t="s">
        <v>693</v>
      </c>
    </row>
    <row r="5" spans="1:2" ht="15" customHeight="1">
      <c r="A5" s="462">
        <v>6.9608508014164142E-2</v>
      </c>
      <c r="B5" s="463" t="s">
        <v>694</v>
      </c>
    </row>
    <row r="6" spans="1:2" ht="15" customHeight="1">
      <c r="A6" s="462">
        <v>3.780975834281404E-2</v>
      </c>
      <c r="B6" s="463" t="s">
        <v>695</v>
      </c>
    </row>
    <row r="7" spans="1:2" ht="15" customHeight="1">
      <c r="A7" s="462">
        <v>3.7102201038223086E-2</v>
      </c>
      <c r="B7" s="463" t="s">
        <v>696</v>
      </c>
    </row>
    <row r="8" spans="1:2" ht="15" customHeight="1">
      <c r="A8" s="462">
        <v>4.6962632912259956E-3</v>
      </c>
      <c r="B8" s="463" t="s">
        <v>697</v>
      </c>
    </row>
    <row r="9" spans="1:2" ht="15" customHeight="1">
      <c r="A9" s="462">
        <v>3.5744862048598465E-3</v>
      </c>
      <c r="B9" s="463" t="s">
        <v>698</v>
      </c>
    </row>
    <row r="10" spans="1:2" ht="15" customHeight="1">
      <c r="A10" s="462">
        <v>6.5773583802037814E-4</v>
      </c>
      <c r="B10" s="463" t="s">
        <v>699</v>
      </c>
    </row>
    <row r="11" spans="1:2" ht="15" customHeight="1">
      <c r="A11" s="462">
        <v>4.4518103668927928E-4</v>
      </c>
      <c r="B11" s="463" t="s">
        <v>700</v>
      </c>
    </row>
    <row r="12" spans="1:2" ht="15" customHeight="1">
      <c r="A12" s="462">
        <v>2.0026816874803757E-4</v>
      </c>
      <c r="B12" s="463" t="s">
        <v>701</v>
      </c>
    </row>
    <row r="13" spans="1:2" ht="15" customHeight="1">
      <c r="A13" s="462">
        <v>1.0925101465068067E-5</v>
      </c>
      <c r="B13" s="463" t="s">
        <v>702</v>
      </c>
    </row>
    <row r="14" spans="1:2" ht="15" customHeight="1">
      <c r="A14" s="462">
        <v>3.9269638144780358E-6</v>
      </c>
      <c r="B14" s="463" t="s">
        <v>703</v>
      </c>
    </row>
    <row r="15" spans="1:2" ht="15" customHeight="1">
      <c r="A15" s="462">
        <v>7.8392778892881941E-7</v>
      </c>
      <c r="B15" s="463" t="s">
        <v>704</v>
      </c>
    </row>
    <row r="16" spans="1:2" ht="15" customHeight="1">
      <c r="A16" s="464"/>
      <c r="B16" s="463"/>
    </row>
    <row r="38" spans="6:7">
      <c r="F38" s="459" t="s">
        <v>693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708</v>
      </c>
    </row>
    <row r="42" spans="6:7">
      <c r="G42" s="459" t="s">
        <v>709</v>
      </c>
    </row>
    <row r="43" spans="6:7">
      <c r="G43" s="459" t="s">
        <v>710</v>
      </c>
    </row>
    <row r="44" spans="6:7">
      <c r="G44" s="459" t="s">
        <v>711</v>
      </c>
    </row>
    <row r="45" spans="6:7">
      <c r="G45" s="459" t="s">
        <v>712</v>
      </c>
    </row>
    <row r="46" spans="6:7">
      <c r="G46" s="459" t="s">
        <v>713</v>
      </c>
    </row>
    <row r="47" spans="6:7">
      <c r="G47" s="459" t="s">
        <v>714</v>
      </c>
    </row>
    <row r="48" spans="6:7">
      <c r="F48" s="459" t="s">
        <v>694</v>
      </c>
      <c r="G48" s="459" t="s">
        <v>715</v>
      </c>
    </row>
    <row r="49" spans="6:7">
      <c r="G49" s="459" t="s">
        <v>716</v>
      </c>
    </row>
    <row r="50" spans="6:7">
      <c r="G50" s="459" t="s">
        <v>717</v>
      </c>
    </row>
    <row r="51" spans="6:7">
      <c r="G51" s="459" t="s">
        <v>718</v>
      </c>
    </row>
    <row r="52" spans="6:7">
      <c r="G52" s="459" t="s">
        <v>719</v>
      </c>
    </row>
    <row r="53" spans="6:7">
      <c r="G53" s="459" t="s">
        <v>720</v>
      </c>
    </row>
    <row r="54" spans="6:7">
      <c r="F54" s="459" t="s">
        <v>695</v>
      </c>
      <c r="G54" s="459" t="s">
        <v>721</v>
      </c>
    </row>
    <row r="55" spans="6:7">
      <c r="G55" s="459" t="s">
        <v>722</v>
      </c>
    </row>
    <row r="56" spans="6:7">
      <c r="G56" s="459" t="s">
        <v>723</v>
      </c>
    </row>
    <row r="57" spans="6:7">
      <c r="G57" s="459" t="s">
        <v>724</v>
      </c>
    </row>
    <row r="58" spans="6:7">
      <c r="G58" s="459" t="s">
        <v>725</v>
      </c>
    </row>
    <row r="59" spans="6:7">
      <c r="G59" s="459" t="s">
        <v>726</v>
      </c>
    </row>
    <row r="60" spans="6:7">
      <c r="G60" s="459" t="s">
        <v>727</v>
      </c>
    </row>
    <row r="61" spans="6:7">
      <c r="G61" s="459" t="s">
        <v>728</v>
      </c>
    </row>
    <row r="62" spans="6:7">
      <c r="G62" s="459" t="s">
        <v>729</v>
      </c>
    </row>
    <row r="63" spans="6:7">
      <c r="G63" s="459" t="s">
        <v>730</v>
      </c>
    </row>
    <row r="64" spans="6:7">
      <c r="F64" s="459" t="s">
        <v>696</v>
      </c>
      <c r="G64" s="459" t="s">
        <v>731</v>
      </c>
    </row>
    <row r="65" spans="6:7">
      <c r="G65" s="459" t="s">
        <v>732</v>
      </c>
    </row>
    <row r="66" spans="6:7">
      <c r="G66" s="459" t="s">
        <v>733</v>
      </c>
    </row>
    <row r="67" spans="6:7">
      <c r="F67" s="459" t="s">
        <v>697</v>
      </c>
      <c r="G67" s="459" t="s">
        <v>697</v>
      </c>
    </row>
    <row r="68" spans="6:7">
      <c r="F68" s="459" t="s">
        <v>698</v>
      </c>
      <c r="G68" s="459" t="s">
        <v>734</v>
      </c>
    </row>
    <row r="69" spans="6:7">
      <c r="G69" s="459" t="s">
        <v>735</v>
      </c>
    </row>
    <row r="70" spans="6:7">
      <c r="G70" s="459" t="s">
        <v>736</v>
      </c>
    </row>
    <row r="71" spans="6:7">
      <c r="F71" s="459" t="s">
        <v>699</v>
      </c>
      <c r="G71" s="459" t="s">
        <v>737</v>
      </c>
    </row>
    <row r="72" spans="6:7">
      <c r="G72" s="459" t="s">
        <v>738</v>
      </c>
    </row>
    <row r="73" spans="6:7">
      <c r="G73" s="459" t="s">
        <v>739</v>
      </c>
    </row>
    <row r="74" spans="6:7">
      <c r="G74" s="459" t="s">
        <v>740</v>
      </c>
    </row>
    <row r="75" spans="6:7">
      <c r="G75" s="459" t="s">
        <v>741</v>
      </c>
    </row>
    <row r="76" spans="6:7">
      <c r="G76" s="459" t="s">
        <v>742</v>
      </c>
    </row>
    <row r="77" spans="6:7">
      <c r="G77" s="459" t="s">
        <v>743</v>
      </c>
    </row>
    <row r="78" spans="6:7">
      <c r="G78" s="459" t="s">
        <v>744</v>
      </c>
    </row>
    <row r="79" spans="6:7">
      <c r="G79" s="459" t="s">
        <v>745</v>
      </c>
    </row>
    <row r="80" spans="6:7">
      <c r="G80" s="459" t="s">
        <v>746</v>
      </c>
    </row>
    <row r="81" spans="1:7">
      <c r="G81" s="459" t="s">
        <v>747</v>
      </c>
    </row>
    <row r="82" spans="1:7">
      <c r="G82" s="459" t="s">
        <v>748</v>
      </c>
    </row>
    <row r="83" spans="1:7">
      <c r="F83" s="459" t="s">
        <v>700</v>
      </c>
      <c r="G83" s="459" t="s">
        <v>749</v>
      </c>
    </row>
    <row r="84" spans="1:7">
      <c r="G84" s="459" t="s">
        <v>750</v>
      </c>
    </row>
    <row r="85" spans="1:7">
      <c r="G85" s="459" t="s">
        <v>751</v>
      </c>
    </row>
    <row r="86" spans="1:7">
      <c r="F86" s="459" t="s">
        <v>701</v>
      </c>
      <c r="G86" s="459" t="s">
        <v>752</v>
      </c>
    </row>
    <row r="87" spans="1:7">
      <c r="G87" s="459" t="s">
        <v>753</v>
      </c>
    </row>
    <row r="88" spans="1:7">
      <c r="G88" s="459" t="s">
        <v>754</v>
      </c>
    </row>
    <row r="89" spans="1:7">
      <c r="F89" s="459" t="s">
        <v>702</v>
      </c>
      <c r="G89" s="459" t="s">
        <v>755</v>
      </c>
    </row>
    <row r="90" spans="1:7">
      <c r="G90" s="459" t="s">
        <v>756</v>
      </c>
    </row>
    <row r="91" spans="1:7">
      <c r="F91" s="459" t="s">
        <v>703</v>
      </c>
      <c r="G91" s="459" t="s">
        <v>703</v>
      </c>
    </row>
    <row r="92" spans="1:7">
      <c r="F92" s="459" t="s">
        <v>704</v>
      </c>
      <c r="G92" s="459" t="s">
        <v>704</v>
      </c>
    </row>
    <row r="94" spans="1:7">
      <c r="A94" s="460" t="s">
        <v>757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4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343</v>
      </c>
      <c r="C4" s="453" t="s">
        <v>344</v>
      </c>
      <c r="D4" s="453" t="s">
        <v>345</v>
      </c>
    </row>
    <row r="5" spans="1:4">
      <c r="A5">
        <v>2</v>
      </c>
      <c r="B5" s="452" t="s">
        <v>346</v>
      </c>
      <c r="C5" s="453" t="s">
        <v>347</v>
      </c>
      <c r="D5" s="453" t="s">
        <v>345</v>
      </c>
    </row>
    <row r="6" spans="1:4">
      <c r="A6">
        <v>3</v>
      </c>
      <c r="B6" s="452" t="s">
        <v>348</v>
      </c>
      <c r="C6" s="453" t="s">
        <v>349</v>
      </c>
      <c r="D6" s="453" t="s">
        <v>350</v>
      </c>
    </row>
    <row r="7" spans="1:4">
      <c r="A7">
        <v>4</v>
      </c>
      <c r="B7" s="452" t="s">
        <v>351</v>
      </c>
      <c r="C7" s="453" t="s">
        <v>352</v>
      </c>
      <c r="D7" s="453" t="s">
        <v>353</v>
      </c>
    </row>
    <row r="8" spans="1:4">
      <c r="A8">
        <v>5</v>
      </c>
      <c r="B8" s="452" t="s">
        <v>354</v>
      </c>
      <c r="C8" s="453" t="s">
        <v>355</v>
      </c>
      <c r="D8" s="453" t="s">
        <v>356</v>
      </c>
    </row>
    <row r="9" spans="1:4">
      <c r="A9">
        <v>6</v>
      </c>
      <c r="B9" s="452" t="s">
        <v>357</v>
      </c>
      <c r="C9" s="453" t="s">
        <v>358</v>
      </c>
      <c r="D9" s="453" t="s">
        <v>345</v>
      </c>
    </row>
    <row r="10" spans="1:4">
      <c r="A10">
        <v>7</v>
      </c>
      <c r="B10" s="452" t="s">
        <v>359</v>
      </c>
      <c r="C10" s="453" t="s">
        <v>360</v>
      </c>
      <c r="D10" s="453" t="s">
        <v>361</v>
      </c>
    </row>
    <row r="11" spans="1:4">
      <c r="A11">
        <v>8</v>
      </c>
      <c r="B11" s="452" t="s">
        <v>362</v>
      </c>
      <c r="C11" s="453" t="s">
        <v>363</v>
      </c>
      <c r="D11" s="453" t="s">
        <v>345</v>
      </c>
    </row>
    <row r="12" spans="1:4">
      <c r="A12">
        <v>9</v>
      </c>
      <c r="B12" s="452" t="s">
        <v>364</v>
      </c>
      <c r="C12" s="453" t="s">
        <v>365</v>
      </c>
      <c r="D12" s="453" t="s">
        <v>353</v>
      </c>
    </row>
    <row r="13" spans="1:4">
      <c r="A13">
        <v>10</v>
      </c>
      <c r="B13" s="452" t="s">
        <v>366</v>
      </c>
      <c r="C13" s="453" t="s">
        <v>367</v>
      </c>
      <c r="D13" s="453" t="s">
        <v>368</v>
      </c>
    </row>
    <row r="14" spans="1:4">
      <c r="A14">
        <v>11</v>
      </c>
      <c r="B14" s="452" t="s">
        <v>369</v>
      </c>
      <c r="C14" s="453" t="s">
        <v>370</v>
      </c>
      <c r="D14" s="453" t="s">
        <v>345</v>
      </c>
    </row>
    <row r="15" spans="1:4">
      <c r="A15">
        <v>12</v>
      </c>
      <c r="B15" s="452" t="s">
        <v>371</v>
      </c>
      <c r="C15" s="453" t="s">
        <v>372</v>
      </c>
      <c r="D15" s="453" t="s">
        <v>373</v>
      </c>
    </row>
    <row r="16" spans="1:4">
      <c r="A16">
        <v>13</v>
      </c>
      <c r="B16" s="452" t="s">
        <v>374</v>
      </c>
      <c r="C16" s="453" t="s">
        <v>375</v>
      </c>
      <c r="D16" s="453" t="s">
        <v>353</v>
      </c>
    </row>
    <row r="17" spans="1:4">
      <c r="A17">
        <v>14</v>
      </c>
      <c r="B17" s="452" t="s">
        <v>376</v>
      </c>
      <c r="C17" s="453" t="s">
        <v>377</v>
      </c>
      <c r="D17" s="453" t="s">
        <v>345</v>
      </c>
    </row>
    <row r="18" spans="1:4">
      <c r="A18">
        <v>15</v>
      </c>
      <c r="B18" s="452" t="s">
        <v>378</v>
      </c>
      <c r="C18" s="453" t="s">
        <v>379</v>
      </c>
      <c r="D18" s="453" t="s">
        <v>373</v>
      </c>
    </row>
    <row r="19" spans="1:4">
      <c r="A19">
        <v>16</v>
      </c>
      <c r="B19" s="452" t="s">
        <v>380</v>
      </c>
      <c r="C19" s="453" t="s">
        <v>381</v>
      </c>
      <c r="D19" s="453" t="s">
        <v>356</v>
      </c>
    </row>
    <row r="20" spans="1:4">
      <c r="A20">
        <v>17</v>
      </c>
      <c r="B20" s="452" t="s">
        <v>382</v>
      </c>
      <c r="C20" s="453" t="s">
        <v>383</v>
      </c>
      <c r="D20" s="453" t="s">
        <v>353</v>
      </c>
    </row>
    <row r="21" spans="1:4">
      <c r="A21">
        <v>18</v>
      </c>
      <c r="B21" s="452" t="s">
        <v>384</v>
      </c>
      <c r="C21" s="453" t="s">
        <v>385</v>
      </c>
      <c r="D21" s="453" t="s">
        <v>361</v>
      </c>
    </row>
    <row r="22" spans="1:4">
      <c r="A22">
        <v>19</v>
      </c>
      <c r="B22" s="452" t="s">
        <v>386</v>
      </c>
      <c r="C22" s="453" t="s">
        <v>387</v>
      </c>
      <c r="D22" s="453" t="s">
        <v>345</v>
      </c>
    </row>
    <row r="23" spans="1:4">
      <c r="A23">
        <v>20</v>
      </c>
      <c r="B23" s="452" t="s">
        <v>388</v>
      </c>
      <c r="C23" s="453" t="s">
        <v>389</v>
      </c>
      <c r="D23" s="453" t="s">
        <v>350</v>
      </c>
    </row>
    <row r="24" spans="1:4">
      <c r="A24">
        <v>21</v>
      </c>
      <c r="B24" s="452" t="s">
        <v>390</v>
      </c>
      <c r="C24" s="453" t="s">
        <v>391</v>
      </c>
      <c r="D24" s="453" t="s">
        <v>361</v>
      </c>
    </row>
    <row r="25" spans="1:4">
      <c r="A25">
        <v>22</v>
      </c>
      <c r="B25" s="452" t="s">
        <v>392</v>
      </c>
      <c r="C25" s="453" t="s">
        <v>393</v>
      </c>
      <c r="D25" s="453" t="s">
        <v>345</v>
      </c>
    </row>
    <row r="26" spans="1:4">
      <c r="A26">
        <v>23</v>
      </c>
      <c r="B26" s="452" t="s">
        <v>394</v>
      </c>
      <c r="C26" s="453" t="s">
        <v>395</v>
      </c>
      <c r="D26" s="453" t="s">
        <v>356</v>
      </c>
    </row>
    <row r="27" spans="1:4">
      <c r="A27">
        <v>24</v>
      </c>
      <c r="B27" s="452" t="s">
        <v>396</v>
      </c>
      <c r="C27" s="453" t="s">
        <v>397</v>
      </c>
      <c r="D27" s="453" t="s">
        <v>356</v>
      </c>
    </row>
    <row r="28" spans="1:4">
      <c r="A28">
        <v>25</v>
      </c>
      <c r="B28" s="452" t="s">
        <v>398</v>
      </c>
      <c r="C28" s="453" t="s">
        <v>399</v>
      </c>
      <c r="D28" s="453" t="s">
        <v>400</v>
      </c>
    </row>
    <row r="29" spans="1:4">
      <c r="A29">
        <v>26</v>
      </c>
      <c r="B29" s="452" t="s">
        <v>401</v>
      </c>
      <c r="C29" s="453" t="s">
        <v>402</v>
      </c>
      <c r="D29" s="453" t="s">
        <v>345</v>
      </c>
    </row>
    <row r="30" spans="1:4">
      <c r="A30">
        <v>27</v>
      </c>
      <c r="B30" s="452" t="s">
        <v>403</v>
      </c>
      <c r="C30" s="453" t="s">
        <v>404</v>
      </c>
      <c r="D30" s="453" t="s">
        <v>345</v>
      </c>
    </row>
    <row r="31" spans="1:4">
      <c r="A31">
        <v>28</v>
      </c>
      <c r="B31" s="452" t="s">
        <v>405</v>
      </c>
      <c r="C31" s="453" t="s">
        <v>406</v>
      </c>
      <c r="D31" s="453" t="s">
        <v>345</v>
      </c>
    </row>
    <row r="32" spans="1:4">
      <c r="A32">
        <v>29</v>
      </c>
      <c r="B32" s="452" t="s">
        <v>407</v>
      </c>
      <c r="C32" s="453" t="s">
        <v>408</v>
      </c>
      <c r="D32" s="453" t="s">
        <v>356</v>
      </c>
    </row>
    <row r="33" spans="1:4">
      <c r="A33">
        <v>30</v>
      </c>
      <c r="B33" s="452" t="s">
        <v>409</v>
      </c>
      <c r="C33" s="453" t="s">
        <v>410</v>
      </c>
      <c r="D33" s="453" t="s">
        <v>345</v>
      </c>
    </row>
    <row r="34" spans="1:4">
      <c r="A34">
        <v>31</v>
      </c>
      <c r="B34" s="452" t="s">
        <v>411</v>
      </c>
      <c r="C34" s="453" t="s">
        <v>412</v>
      </c>
      <c r="D34" s="453" t="s">
        <v>345</v>
      </c>
    </row>
    <row r="35" spans="1:4">
      <c r="A35">
        <v>32</v>
      </c>
      <c r="B35" s="452" t="s">
        <v>413</v>
      </c>
      <c r="C35" s="453" t="s">
        <v>414</v>
      </c>
      <c r="D35" s="453" t="s">
        <v>373</v>
      </c>
    </row>
    <row r="36" spans="1:4">
      <c r="A36">
        <v>33</v>
      </c>
      <c r="B36" s="452" t="s">
        <v>415</v>
      </c>
      <c r="C36" s="453" t="s">
        <v>416</v>
      </c>
      <c r="D36" s="453" t="s">
        <v>345</v>
      </c>
    </row>
    <row r="37" spans="1:4">
      <c r="A37">
        <v>34</v>
      </c>
      <c r="B37" s="452" t="s">
        <v>417</v>
      </c>
      <c r="C37" s="453" t="s">
        <v>418</v>
      </c>
      <c r="D37" s="453" t="s">
        <v>345</v>
      </c>
    </row>
    <row r="38" spans="1:4">
      <c r="A38">
        <v>35</v>
      </c>
      <c r="B38" s="452" t="s">
        <v>419</v>
      </c>
      <c r="C38" s="453" t="s">
        <v>420</v>
      </c>
      <c r="D38" s="453" t="s">
        <v>286</v>
      </c>
    </row>
    <row r="39" spans="1:4">
      <c r="A39">
        <v>36</v>
      </c>
      <c r="B39" s="452" t="s">
        <v>421</v>
      </c>
      <c r="C39" s="453" t="s">
        <v>422</v>
      </c>
      <c r="D39" s="453" t="s">
        <v>345</v>
      </c>
    </row>
    <row r="40" spans="1:4">
      <c r="A40">
        <v>37</v>
      </c>
      <c r="B40" s="452" t="s">
        <v>423</v>
      </c>
      <c r="C40" s="453" t="s">
        <v>424</v>
      </c>
      <c r="D40" s="453" t="s">
        <v>345</v>
      </c>
    </row>
    <row r="41" spans="1:4">
      <c r="A41">
        <v>38</v>
      </c>
      <c r="B41" s="452" t="s">
        <v>425</v>
      </c>
      <c r="C41" s="453" t="s">
        <v>426</v>
      </c>
      <c r="D41" s="453" t="s">
        <v>361</v>
      </c>
    </row>
    <row r="42" spans="1:4">
      <c r="A42">
        <v>39</v>
      </c>
      <c r="B42" s="452" t="s">
        <v>427</v>
      </c>
      <c r="C42" s="453" t="s">
        <v>428</v>
      </c>
      <c r="D42" s="453" t="s">
        <v>345</v>
      </c>
    </row>
    <row r="43" spans="1:4">
      <c r="A43">
        <v>40</v>
      </c>
      <c r="B43" s="452" t="s">
        <v>429</v>
      </c>
      <c r="C43" s="453" t="s">
        <v>430</v>
      </c>
      <c r="D43" s="453" t="s">
        <v>345</v>
      </c>
    </row>
    <row r="44" spans="1:4">
      <c r="A44">
        <v>41</v>
      </c>
      <c r="B44" s="452" t="s">
        <v>431</v>
      </c>
      <c r="C44" s="453" t="s">
        <v>432</v>
      </c>
      <c r="D44" s="453" t="s">
        <v>353</v>
      </c>
    </row>
    <row r="45" spans="1:4">
      <c r="A45">
        <v>42</v>
      </c>
      <c r="B45" s="452" t="s">
        <v>433</v>
      </c>
      <c r="C45" s="453" t="s">
        <v>434</v>
      </c>
      <c r="D45" s="453" t="s">
        <v>345</v>
      </c>
    </row>
    <row r="46" spans="1:4">
      <c r="A46">
        <v>43</v>
      </c>
      <c r="B46" s="452" t="s">
        <v>435</v>
      </c>
      <c r="C46" s="453" t="s">
        <v>436</v>
      </c>
      <c r="D46" s="453" t="s">
        <v>345</v>
      </c>
    </row>
    <row r="47" spans="1:4">
      <c r="A47">
        <v>44</v>
      </c>
      <c r="B47" s="452" t="s">
        <v>437</v>
      </c>
      <c r="C47" s="453" t="s">
        <v>438</v>
      </c>
      <c r="D47" s="453" t="s">
        <v>350</v>
      </c>
    </row>
    <row r="48" spans="1:4">
      <c r="A48">
        <v>45</v>
      </c>
      <c r="B48" s="452" t="s">
        <v>439</v>
      </c>
      <c r="C48" s="453" t="s">
        <v>440</v>
      </c>
      <c r="D48" s="453" t="s">
        <v>286</v>
      </c>
    </row>
    <row r="49" spans="1:4">
      <c r="A49">
        <v>46</v>
      </c>
      <c r="B49" s="452" t="s">
        <v>441</v>
      </c>
      <c r="C49" s="453" t="s">
        <v>442</v>
      </c>
      <c r="D49" s="453" t="s">
        <v>368</v>
      </c>
    </row>
    <row r="50" spans="1:4">
      <c r="A50">
        <v>47</v>
      </c>
      <c r="B50" s="452" t="s">
        <v>443</v>
      </c>
      <c r="C50" s="453" t="s">
        <v>444</v>
      </c>
      <c r="D50" s="453" t="s">
        <v>353</v>
      </c>
    </row>
    <row r="51" spans="1:4">
      <c r="A51">
        <v>48</v>
      </c>
      <c r="B51" s="452" t="s">
        <v>445</v>
      </c>
      <c r="C51" s="453" t="s">
        <v>446</v>
      </c>
      <c r="D51" s="453" t="s">
        <v>345</v>
      </c>
    </row>
    <row r="52" spans="1:4">
      <c r="A52">
        <v>49</v>
      </c>
      <c r="B52" s="452" t="s">
        <v>447</v>
      </c>
      <c r="C52" s="453" t="s">
        <v>448</v>
      </c>
      <c r="D52" s="453" t="s">
        <v>345</v>
      </c>
    </row>
    <row r="53" spans="1:4">
      <c r="A53">
        <v>50</v>
      </c>
      <c r="B53" s="452" t="s">
        <v>449</v>
      </c>
      <c r="C53" s="453" t="s">
        <v>450</v>
      </c>
      <c r="D53" s="453" t="s">
        <v>368</v>
      </c>
    </row>
    <row r="54" spans="1:4">
      <c r="A54">
        <v>51</v>
      </c>
      <c r="B54" s="452" t="s">
        <v>451</v>
      </c>
      <c r="C54" s="453" t="s">
        <v>452</v>
      </c>
      <c r="D54" s="453" t="s">
        <v>345</v>
      </c>
    </row>
    <row r="55" spans="1:4">
      <c r="A55">
        <v>52</v>
      </c>
      <c r="B55" s="452" t="s">
        <v>453</v>
      </c>
      <c r="C55" s="453" t="s">
        <v>454</v>
      </c>
      <c r="D55" s="453" t="s">
        <v>345</v>
      </c>
    </row>
    <row r="56" spans="1:4">
      <c r="A56">
        <v>53</v>
      </c>
      <c r="B56" s="452" t="s">
        <v>455</v>
      </c>
      <c r="C56" s="453" t="s">
        <v>456</v>
      </c>
      <c r="D56" s="453" t="s">
        <v>345</v>
      </c>
    </row>
    <row r="57" spans="1:4">
      <c r="A57">
        <v>54</v>
      </c>
      <c r="B57" s="452" t="s">
        <v>457</v>
      </c>
      <c r="C57" s="453" t="s">
        <v>458</v>
      </c>
      <c r="D57" s="453" t="s">
        <v>368</v>
      </c>
    </row>
    <row r="58" spans="1:4">
      <c r="A58">
        <v>55</v>
      </c>
      <c r="B58" s="452" t="s">
        <v>459</v>
      </c>
      <c r="C58" s="453" t="s">
        <v>460</v>
      </c>
      <c r="D58" s="453" t="s">
        <v>345</v>
      </c>
    </row>
    <row r="59" spans="1:4">
      <c r="A59">
        <v>56</v>
      </c>
      <c r="B59" s="452" t="s">
        <v>461</v>
      </c>
      <c r="C59" s="453" t="s">
        <v>462</v>
      </c>
      <c r="D59" s="453" t="s">
        <v>345</v>
      </c>
    </row>
    <row r="60" spans="1:4">
      <c r="A60">
        <v>57</v>
      </c>
      <c r="B60" s="452" t="s">
        <v>463</v>
      </c>
      <c r="C60" s="453" t="s">
        <v>464</v>
      </c>
      <c r="D60" s="453" t="s">
        <v>345</v>
      </c>
    </row>
    <row r="61" spans="1:4">
      <c r="A61">
        <v>58</v>
      </c>
      <c r="B61" s="452" t="s">
        <v>465</v>
      </c>
      <c r="C61" s="453" t="s">
        <v>466</v>
      </c>
      <c r="D61" s="453" t="s">
        <v>345</v>
      </c>
    </row>
    <row r="62" spans="1:4">
      <c r="A62">
        <v>59</v>
      </c>
      <c r="B62" s="452" t="s">
        <v>467</v>
      </c>
      <c r="C62" s="453" t="s">
        <v>468</v>
      </c>
      <c r="D62" s="453" t="s">
        <v>345</v>
      </c>
    </row>
    <row r="63" spans="1:4">
      <c r="A63">
        <v>60</v>
      </c>
      <c r="B63" s="452" t="s">
        <v>469</v>
      </c>
      <c r="C63" s="453" t="s">
        <v>470</v>
      </c>
      <c r="D63" s="453" t="s">
        <v>345</v>
      </c>
    </row>
    <row r="64" spans="1:4">
      <c r="A64">
        <v>61</v>
      </c>
      <c r="B64" s="452" t="s">
        <v>471</v>
      </c>
      <c r="C64" s="453" t="s">
        <v>472</v>
      </c>
      <c r="D64" s="453" t="s">
        <v>345</v>
      </c>
    </row>
    <row r="65" spans="1:4">
      <c r="A65">
        <v>62</v>
      </c>
      <c r="B65" s="452" t="s">
        <v>473</v>
      </c>
      <c r="C65" s="453" t="s">
        <v>474</v>
      </c>
      <c r="D65" s="453" t="s">
        <v>345</v>
      </c>
    </row>
    <row r="66" spans="1:4">
      <c r="A66">
        <v>63</v>
      </c>
      <c r="B66" s="452" t="s">
        <v>475</v>
      </c>
      <c r="C66" s="453" t="s">
        <v>476</v>
      </c>
      <c r="D66" s="453" t="s">
        <v>345</v>
      </c>
    </row>
    <row r="67" spans="1:4">
      <c r="A67">
        <v>64</v>
      </c>
      <c r="B67" s="452" t="s">
        <v>477</v>
      </c>
      <c r="C67" s="453" t="s">
        <v>478</v>
      </c>
      <c r="D67" s="453" t="s">
        <v>361</v>
      </c>
    </row>
    <row r="68" spans="1:4">
      <c r="A68">
        <v>65</v>
      </c>
      <c r="B68" s="452" t="s">
        <v>479</v>
      </c>
      <c r="C68" s="453" t="s">
        <v>480</v>
      </c>
      <c r="D68" s="453" t="s">
        <v>345</v>
      </c>
    </row>
    <row r="69" spans="1:4">
      <c r="A69">
        <v>66</v>
      </c>
      <c r="B69" s="452" t="s">
        <v>481</v>
      </c>
      <c r="C69" s="453" t="s">
        <v>482</v>
      </c>
      <c r="D69" s="453" t="s">
        <v>345</v>
      </c>
    </row>
    <row r="70" spans="1:4">
      <c r="A70">
        <v>67</v>
      </c>
      <c r="B70" s="452" t="s">
        <v>483</v>
      </c>
      <c r="C70" s="453" t="s">
        <v>484</v>
      </c>
      <c r="D70" s="453" t="s">
        <v>345</v>
      </c>
    </row>
    <row r="71" spans="1:4">
      <c r="A71">
        <v>68</v>
      </c>
      <c r="B71" s="452" t="s">
        <v>485</v>
      </c>
      <c r="C71" s="453" t="s">
        <v>486</v>
      </c>
      <c r="D71" s="453" t="s">
        <v>361</v>
      </c>
    </row>
    <row r="72" spans="1:4">
      <c r="A72">
        <v>69</v>
      </c>
      <c r="B72" s="452" t="s">
        <v>487</v>
      </c>
      <c r="C72" s="453" t="s">
        <v>488</v>
      </c>
      <c r="D72" s="453" t="s">
        <v>345</v>
      </c>
    </row>
    <row r="73" spans="1:4">
      <c r="A73">
        <v>70</v>
      </c>
      <c r="B73" s="452" t="s">
        <v>489</v>
      </c>
      <c r="C73" s="453" t="s">
        <v>490</v>
      </c>
      <c r="D73" s="453" t="s">
        <v>345</v>
      </c>
    </row>
    <row r="74" spans="1:4">
      <c r="A74">
        <v>71</v>
      </c>
      <c r="B74" s="452" t="s">
        <v>491</v>
      </c>
      <c r="C74" s="453" t="s">
        <v>492</v>
      </c>
      <c r="D74" s="453" t="s">
        <v>353</v>
      </c>
    </row>
    <row r="75" spans="1:4">
      <c r="A75">
        <v>72</v>
      </c>
      <c r="B75" s="452" t="s">
        <v>493</v>
      </c>
      <c r="C75" s="453" t="s">
        <v>494</v>
      </c>
      <c r="D75" s="453" t="s">
        <v>345</v>
      </c>
    </row>
    <row r="76" spans="1:4">
      <c r="A76">
        <v>73</v>
      </c>
      <c r="B76" s="452" t="s">
        <v>495</v>
      </c>
      <c r="C76" s="453" t="s">
        <v>496</v>
      </c>
      <c r="D76" s="453" t="s">
        <v>345</v>
      </c>
    </row>
    <row r="77" spans="1:4">
      <c r="A77">
        <v>74</v>
      </c>
      <c r="B77" s="452" t="s">
        <v>497</v>
      </c>
      <c r="C77" s="453" t="s">
        <v>498</v>
      </c>
      <c r="D77" s="453" t="s">
        <v>350</v>
      </c>
    </row>
    <row r="78" spans="1:4">
      <c r="A78">
        <v>75</v>
      </c>
      <c r="B78" s="452" t="s">
        <v>499</v>
      </c>
      <c r="C78" s="453" t="s">
        <v>500</v>
      </c>
      <c r="D78" s="453" t="s">
        <v>345</v>
      </c>
    </row>
    <row r="79" spans="1:4">
      <c r="A79">
        <v>76</v>
      </c>
      <c r="B79" s="452" t="s">
        <v>501</v>
      </c>
      <c r="C79" s="453" t="s">
        <v>502</v>
      </c>
      <c r="D79" s="453" t="s">
        <v>345</v>
      </c>
    </row>
    <row r="80" spans="1:4">
      <c r="A80">
        <v>77</v>
      </c>
      <c r="B80" s="452" t="s">
        <v>503</v>
      </c>
      <c r="C80" s="453" t="s">
        <v>504</v>
      </c>
      <c r="D80" s="453" t="s">
        <v>345</v>
      </c>
    </row>
    <row r="81" spans="1:4">
      <c r="A81">
        <v>78</v>
      </c>
      <c r="B81" s="452" t="s">
        <v>505</v>
      </c>
      <c r="C81" s="453" t="s">
        <v>506</v>
      </c>
      <c r="D81" s="453" t="s">
        <v>345</v>
      </c>
    </row>
    <row r="82" spans="1:4">
      <c r="A82">
        <v>79</v>
      </c>
      <c r="B82" s="452" t="s">
        <v>507</v>
      </c>
      <c r="C82" s="453" t="s">
        <v>508</v>
      </c>
      <c r="D82" s="453" t="s">
        <v>356</v>
      </c>
    </row>
    <row r="83" spans="1:4">
      <c r="A83">
        <v>80</v>
      </c>
      <c r="B83" s="452" t="s">
        <v>509</v>
      </c>
      <c r="C83" s="453" t="s">
        <v>510</v>
      </c>
      <c r="D83" s="453" t="s">
        <v>345</v>
      </c>
    </row>
    <row r="84" spans="1:4">
      <c r="A84">
        <v>81</v>
      </c>
      <c r="B84" s="452" t="s">
        <v>511</v>
      </c>
      <c r="C84" s="453" t="s">
        <v>512</v>
      </c>
      <c r="D84" s="453" t="s">
        <v>345</v>
      </c>
    </row>
    <row r="85" spans="1:4">
      <c r="A85">
        <v>82</v>
      </c>
      <c r="B85" s="452" t="s">
        <v>513</v>
      </c>
      <c r="C85" s="453" t="s">
        <v>514</v>
      </c>
      <c r="D85" s="453" t="s">
        <v>345</v>
      </c>
    </row>
    <row r="86" spans="1:4">
      <c r="A86">
        <v>83</v>
      </c>
      <c r="B86" s="452" t="s">
        <v>515</v>
      </c>
      <c r="C86" s="453" t="s">
        <v>516</v>
      </c>
      <c r="D86" s="453" t="s">
        <v>350</v>
      </c>
    </row>
    <row r="87" spans="1:4">
      <c r="A87">
        <v>84</v>
      </c>
      <c r="B87" s="452" t="s">
        <v>517</v>
      </c>
      <c r="C87" s="453" t="s">
        <v>518</v>
      </c>
      <c r="D87" s="453" t="s">
        <v>350</v>
      </c>
    </row>
    <row r="88" spans="1:4">
      <c r="A88">
        <v>85</v>
      </c>
      <c r="B88" s="452" t="s">
        <v>519</v>
      </c>
      <c r="C88" s="453" t="s">
        <v>520</v>
      </c>
      <c r="D88" s="453" t="s">
        <v>345</v>
      </c>
    </row>
    <row r="89" spans="1:4">
      <c r="A89">
        <v>86</v>
      </c>
      <c r="B89" s="452" t="s">
        <v>521</v>
      </c>
      <c r="C89" s="453" t="s">
        <v>522</v>
      </c>
      <c r="D89" s="453" t="s">
        <v>345</v>
      </c>
    </row>
    <row r="90" spans="1:4">
      <c r="A90">
        <v>87</v>
      </c>
      <c r="B90" s="452" t="s">
        <v>523</v>
      </c>
      <c r="C90" s="453" t="s">
        <v>524</v>
      </c>
      <c r="D90" s="453" t="s">
        <v>345</v>
      </c>
    </row>
    <row r="91" spans="1:4">
      <c r="A91">
        <v>88</v>
      </c>
      <c r="B91" s="452" t="s">
        <v>525</v>
      </c>
      <c r="C91" s="453" t="s">
        <v>526</v>
      </c>
      <c r="D91" s="453" t="s">
        <v>345</v>
      </c>
    </row>
    <row r="92" spans="1:4">
      <c r="A92">
        <v>89</v>
      </c>
      <c r="B92" s="452" t="s">
        <v>527</v>
      </c>
      <c r="C92" s="453" t="s">
        <v>528</v>
      </c>
      <c r="D92" s="453" t="s">
        <v>345</v>
      </c>
    </row>
    <row r="93" spans="1:4">
      <c r="A93">
        <v>90</v>
      </c>
      <c r="B93" s="452" t="s">
        <v>529</v>
      </c>
      <c r="C93" s="453" t="s">
        <v>530</v>
      </c>
      <c r="D93" s="453" t="s">
        <v>345</v>
      </c>
    </row>
    <row r="94" spans="1:4">
      <c r="A94">
        <v>91</v>
      </c>
      <c r="B94" s="452" t="s">
        <v>531</v>
      </c>
      <c r="C94" s="453" t="s">
        <v>532</v>
      </c>
      <c r="D94" s="453" t="s">
        <v>345</v>
      </c>
    </row>
    <row r="95" spans="1:4">
      <c r="A95">
        <v>92</v>
      </c>
      <c r="B95" s="452" t="s">
        <v>533</v>
      </c>
      <c r="C95" s="453" t="s">
        <v>534</v>
      </c>
      <c r="D95" s="453" t="s">
        <v>350</v>
      </c>
    </row>
    <row r="96" spans="1:4">
      <c r="A96">
        <v>93</v>
      </c>
      <c r="B96" s="452" t="s">
        <v>535</v>
      </c>
      <c r="C96" s="453" t="s">
        <v>536</v>
      </c>
      <c r="D96" s="453" t="s">
        <v>345</v>
      </c>
    </row>
    <row r="97" spans="1:4">
      <c r="A97">
        <v>94</v>
      </c>
      <c r="B97" s="452" t="s">
        <v>537</v>
      </c>
      <c r="C97" s="453" t="s">
        <v>538</v>
      </c>
      <c r="D97" s="453" t="s">
        <v>345</v>
      </c>
    </row>
    <row r="98" spans="1:4">
      <c r="A98">
        <v>95</v>
      </c>
      <c r="B98" s="452" t="s">
        <v>539</v>
      </c>
      <c r="C98" s="453" t="s">
        <v>540</v>
      </c>
      <c r="D98" s="453" t="s">
        <v>400</v>
      </c>
    </row>
    <row r="99" spans="1:4">
      <c r="A99">
        <v>96</v>
      </c>
      <c r="B99" s="452" t="s">
        <v>541</v>
      </c>
      <c r="C99" s="453" t="s">
        <v>542</v>
      </c>
      <c r="D99" s="453" t="s">
        <v>345</v>
      </c>
    </row>
    <row r="100" spans="1:4">
      <c r="A100">
        <v>97</v>
      </c>
      <c r="B100" s="452" t="s">
        <v>543</v>
      </c>
      <c r="C100" s="453" t="s">
        <v>544</v>
      </c>
      <c r="D100" s="453" t="s">
        <v>345</v>
      </c>
    </row>
    <row r="101" spans="1:4">
      <c r="A101">
        <v>98</v>
      </c>
      <c r="B101" s="452" t="s">
        <v>545</v>
      </c>
      <c r="C101" s="453" t="s">
        <v>546</v>
      </c>
      <c r="D101" s="453" t="s">
        <v>345</v>
      </c>
    </row>
    <row r="102" spans="1:4">
      <c r="A102">
        <v>99</v>
      </c>
      <c r="B102" s="452" t="s">
        <v>547</v>
      </c>
      <c r="C102" s="453" t="s">
        <v>548</v>
      </c>
      <c r="D102" s="453" t="s">
        <v>345</v>
      </c>
    </row>
    <row r="103" spans="1:4">
      <c r="A103">
        <v>100</v>
      </c>
      <c r="B103" s="452" t="s">
        <v>549</v>
      </c>
      <c r="C103" s="453" t="s">
        <v>550</v>
      </c>
      <c r="D103" s="453" t="s">
        <v>345</v>
      </c>
    </row>
    <row r="104" spans="1:4">
      <c r="A104">
        <v>101</v>
      </c>
      <c r="B104" s="452" t="s">
        <v>551</v>
      </c>
      <c r="C104" s="453" t="s">
        <v>552</v>
      </c>
      <c r="D104" s="453" t="s">
        <v>345</v>
      </c>
    </row>
    <row r="105" spans="1:4">
      <c r="A105">
        <v>102</v>
      </c>
      <c r="B105" s="452" t="s">
        <v>553</v>
      </c>
      <c r="C105" s="453" t="s">
        <v>554</v>
      </c>
      <c r="D105" s="453" t="s">
        <v>345</v>
      </c>
    </row>
    <row r="106" spans="1:4">
      <c r="A106">
        <v>103</v>
      </c>
      <c r="B106" s="452" t="s">
        <v>555</v>
      </c>
      <c r="C106" s="453" t="s">
        <v>556</v>
      </c>
      <c r="D106" s="453" t="s">
        <v>345</v>
      </c>
    </row>
    <row r="107" spans="1:4">
      <c r="A107">
        <v>104</v>
      </c>
      <c r="B107" s="452" t="s">
        <v>557</v>
      </c>
      <c r="C107" s="453" t="s">
        <v>558</v>
      </c>
      <c r="D107" s="453" t="s">
        <v>361</v>
      </c>
    </row>
    <row r="108" spans="1:4">
      <c r="A108">
        <v>105</v>
      </c>
      <c r="B108" s="452" t="s">
        <v>559</v>
      </c>
      <c r="C108" s="453" t="s">
        <v>560</v>
      </c>
      <c r="D108" s="453" t="s">
        <v>345</v>
      </c>
    </row>
    <row r="109" spans="1:4">
      <c r="A109">
        <v>106</v>
      </c>
      <c r="B109" s="452" t="s">
        <v>561</v>
      </c>
      <c r="C109" s="453" t="s">
        <v>562</v>
      </c>
      <c r="D109" s="453" t="s">
        <v>345</v>
      </c>
    </row>
    <row r="110" spans="1:4">
      <c r="A110">
        <v>107</v>
      </c>
      <c r="B110" s="452" t="s">
        <v>563</v>
      </c>
      <c r="C110" s="453" t="s">
        <v>564</v>
      </c>
      <c r="D110" s="453" t="s">
        <v>345</v>
      </c>
    </row>
    <row r="111" spans="1:4">
      <c r="A111">
        <v>108</v>
      </c>
      <c r="B111" s="452" t="s">
        <v>565</v>
      </c>
      <c r="C111" s="453" t="s">
        <v>566</v>
      </c>
      <c r="D111" s="453" t="s">
        <v>345</v>
      </c>
    </row>
    <row r="112" spans="1:4">
      <c r="A112">
        <v>109</v>
      </c>
      <c r="B112" s="452" t="s">
        <v>567</v>
      </c>
      <c r="C112" s="453" t="s">
        <v>568</v>
      </c>
      <c r="D112" s="453" t="s">
        <v>400</v>
      </c>
    </row>
    <row r="113" spans="1:4">
      <c r="A113">
        <v>110</v>
      </c>
      <c r="B113" s="452" t="s">
        <v>569</v>
      </c>
      <c r="C113" s="453" t="s">
        <v>570</v>
      </c>
      <c r="D113" s="453" t="s">
        <v>345</v>
      </c>
    </row>
    <row r="114" spans="1:4">
      <c r="A114">
        <v>111</v>
      </c>
      <c r="B114" s="452" t="s">
        <v>571</v>
      </c>
      <c r="C114" s="453" t="s">
        <v>572</v>
      </c>
      <c r="D114" s="453" t="s">
        <v>345</v>
      </c>
    </row>
    <row r="115" spans="1:4">
      <c r="A115">
        <v>112</v>
      </c>
      <c r="B115" s="452" t="s">
        <v>573</v>
      </c>
      <c r="C115" s="453" t="s">
        <v>574</v>
      </c>
      <c r="D115" s="453" t="s">
        <v>345</v>
      </c>
    </row>
    <row r="116" spans="1:4">
      <c r="A116">
        <v>113</v>
      </c>
      <c r="B116" s="452" t="s">
        <v>575</v>
      </c>
      <c r="C116" s="453" t="s">
        <v>576</v>
      </c>
      <c r="D116" s="453" t="s">
        <v>345</v>
      </c>
    </row>
    <row r="117" spans="1:4">
      <c r="A117">
        <v>114</v>
      </c>
      <c r="B117" s="452" t="s">
        <v>577</v>
      </c>
      <c r="C117" s="453" t="s">
        <v>578</v>
      </c>
      <c r="D117" s="453" t="s">
        <v>350</v>
      </c>
    </row>
    <row r="118" spans="1:4">
      <c r="A118">
        <v>115</v>
      </c>
      <c r="B118" s="452" t="s">
        <v>579</v>
      </c>
      <c r="C118" s="453" t="s">
        <v>580</v>
      </c>
      <c r="D118" s="453" t="s">
        <v>345</v>
      </c>
    </row>
    <row r="119" spans="1:4">
      <c r="A119">
        <v>116</v>
      </c>
      <c r="B119" s="452" t="s">
        <v>581</v>
      </c>
      <c r="C119" s="453" t="s">
        <v>582</v>
      </c>
      <c r="D119" s="453" t="s">
        <v>353</v>
      </c>
    </row>
    <row r="120" spans="1:4">
      <c r="A120">
        <v>117</v>
      </c>
      <c r="B120" s="452" t="s">
        <v>583</v>
      </c>
      <c r="C120" s="453" t="s">
        <v>584</v>
      </c>
      <c r="D120" s="453" t="s">
        <v>345</v>
      </c>
    </row>
    <row r="121" spans="1:4">
      <c r="A121">
        <v>118</v>
      </c>
      <c r="B121" s="452" t="s">
        <v>585</v>
      </c>
      <c r="C121" s="453" t="s">
        <v>586</v>
      </c>
      <c r="D121" s="453" t="s">
        <v>345</v>
      </c>
    </row>
    <row r="122" spans="1:4">
      <c r="A122">
        <v>119</v>
      </c>
      <c r="B122" s="452" t="s">
        <v>587</v>
      </c>
      <c r="C122" s="453" t="s">
        <v>588</v>
      </c>
      <c r="D122" s="453" t="s">
        <v>345</v>
      </c>
    </row>
    <row r="123" spans="1:4">
      <c r="A123">
        <v>120</v>
      </c>
      <c r="B123" s="452" t="s">
        <v>589</v>
      </c>
      <c r="C123" s="453" t="s">
        <v>590</v>
      </c>
      <c r="D123" s="453" t="s">
        <v>345</v>
      </c>
    </row>
    <row r="124" spans="1:4">
      <c r="A124">
        <v>121</v>
      </c>
      <c r="B124" s="452" t="s">
        <v>591</v>
      </c>
      <c r="C124" s="453" t="s">
        <v>592</v>
      </c>
      <c r="D124" s="453" t="s">
        <v>345</v>
      </c>
    </row>
    <row r="125" spans="1:4">
      <c r="A125">
        <v>122</v>
      </c>
      <c r="B125" s="452" t="s">
        <v>593</v>
      </c>
      <c r="C125" s="453" t="s">
        <v>594</v>
      </c>
      <c r="D125" s="453" t="s">
        <v>345</v>
      </c>
    </row>
    <row r="126" spans="1:4">
      <c r="A126">
        <v>123</v>
      </c>
      <c r="B126" s="452" t="s">
        <v>595</v>
      </c>
      <c r="C126" s="453" t="s">
        <v>596</v>
      </c>
      <c r="D126" s="453" t="s">
        <v>345</v>
      </c>
    </row>
    <row r="127" spans="1:4">
      <c r="A127">
        <v>124</v>
      </c>
      <c r="B127" s="452" t="s">
        <v>597</v>
      </c>
      <c r="C127" s="453" t="s">
        <v>598</v>
      </c>
      <c r="D127" s="453" t="s">
        <v>345</v>
      </c>
    </row>
    <row r="128" spans="1:4">
      <c r="A128">
        <v>125</v>
      </c>
      <c r="B128" s="452" t="s">
        <v>599</v>
      </c>
      <c r="C128" s="453" t="s">
        <v>600</v>
      </c>
      <c r="D128" s="453" t="s">
        <v>345</v>
      </c>
    </row>
    <row r="129" spans="1:4">
      <c r="A129">
        <v>126</v>
      </c>
      <c r="B129" s="452" t="s">
        <v>601</v>
      </c>
      <c r="C129" s="453" t="s">
        <v>602</v>
      </c>
      <c r="D129" s="453" t="s">
        <v>345</v>
      </c>
    </row>
    <row r="130" spans="1:4">
      <c r="A130">
        <v>127</v>
      </c>
      <c r="B130" s="452" t="s">
        <v>603</v>
      </c>
      <c r="C130" s="453" t="s">
        <v>604</v>
      </c>
      <c r="D130" s="453" t="s">
        <v>345</v>
      </c>
    </row>
    <row r="131" spans="1:4">
      <c r="A131">
        <v>128</v>
      </c>
      <c r="B131" s="452" t="s">
        <v>605</v>
      </c>
      <c r="C131" s="453" t="s">
        <v>606</v>
      </c>
      <c r="D131" s="453" t="s">
        <v>345</v>
      </c>
    </row>
    <row r="132" spans="1:4">
      <c r="A132">
        <v>129</v>
      </c>
      <c r="B132" s="452" t="s">
        <v>607</v>
      </c>
      <c r="C132" s="453" t="s">
        <v>608</v>
      </c>
      <c r="D132" s="453" t="s">
        <v>345</v>
      </c>
    </row>
    <row r="133" spans="1:4">
      <c r="A133">
        <v>130</v>
      </c>
      <c r="B133" s="452" t="s">
        <v>609</v>
      </c>
      <c r="C133" s="453" t="s">
        <v>610</v>
      </c>
      <c r="D133" s="453" t="s">
        <v>345</v>
      </c>
    </row>
    <row r="134" spans="1:4">
      <c r="A134">
        <v>131</v>
      </c>
      <c r="B134" s="452" t="s">
        <v>611</v>
      </c>
      <c r="C134" s="453" t="s">
        <v>612</v>
      </c>
      <c r="D134" s="453" t="s">
        <v>345</v>
      </c>
    </row>
    <row r="135" spans="1:4">
      <c r="A135">
        <v>132</v>
      </c>
      <c r="B135" s="452" t="s">
        <v>613</v>
      </c>
      <c r="C135" s="453" t="s">
        <v>614</v>
      </c>
      <c r="D135" s="453" t="s">
        <v>345</v>
      </c>
    </row>
    <row r="136" spans="1:4">
      <c r="A136">
        <v>133</v>
      </c>
      <c r="B136" s="452" t="s">
        <v>615</v>
      </c>
      <c r="C136" s="453" t="s">
        <v>616</v>
      </c>
      <c r="D136" s="453" t="s">
        <v>345</v>
      </c>
    </row>
    <row r="137" spans="1:4">
      <c r="A137">
        <v>134</v>
      </c>
      <c r="B137" s="452" t="s">
        <v>617</v>
      </c>
      <c r="C137" s="453" t="s">
        <v>618</v>
      </c>
      <c r="D137" s="453" t="s">
        <v>345</v>
      </c>
    </row>
    <row r="138" spans="1:4">
      <c r="A138">
        <v>135</v>
      </c>
      <c r="B138" s="452" t="s">
        <v>619</v>
      </c>
      <c r="C138" s="453" t="s">
        <v>620</v>
      </c>
      <c r="D138" s="453" t="s">
        <v>345</v>
      </c>
    </row>
    <row r="139" spans="1:4">
      <c r="A139">
        <v>136</v>
      </c>
      <c r="B139" s="452" t="s">
        <v>621</v>
      </c>
      <c r="C139" s="453" t="s">
        <v>622</v>
      </c>
      <c r="D139" s="453" t="s">
        <v>345</v>
      </c>
    </row>
    <row r="140" spans="1:4">
      <c r="A140">
        <v>137</v>
      </c>
      <c r="B140" s="452" t="s">
        <v>623</v>
      </c>
      <c r="C140" s="453" t="s">
        <v>624</v>
      </c>
      <c r="D140" s="453" t="s">
        <v>345</v>
      </c>
    </row>
    <row r="141" spans="1:4">
      <c r="A141">
        <v>138</v>
      </c>
      <c r="B141" s="452" t="s">
        <v>625</v>
      </c>
      <c r="C141" s="453" t="s">
        <v>626</v>
      </c>
      <c r="D141" s="453" t="s">
        <v>345</v>
      </c>
    </row>
    <row r="142" spans="1:4">
      <c r="A142">
        <v>139</v>
      </c>
      <c r="B142" s="452" t="s">
        <v>627</v>
      </c>
      <c r="C142" s="453" t="s">
        <v>628</v>
      </c>
      <c r="D142" s="453" t="s">
        <v>345</v>
      </c>
    </row>
    <row r="143" spans="1:4">
      <c r="A143">
        <v>140</v>
      </c>
      <c r="B143" s="452" t="s">
        <v>629</v>
      </c>
      <c r="C143" s="453" t="s">
        <v>630</v>
      </c>
      <c r="D143" s="453" t="s">
        <v>350</v>
      </c>
    </row>
    <row r="144" spans="1:4">
      <c r="A144">
        <v>141</v>
      </c>
      <c r="B144" s="452" t="s">
        <v>631</v>
      </c>
      <c r="C144" s="453" t="s">
        <v>632</v>
      </c>
      <c r="D144" s="453" t="s">
        <v>345</v>
      </c>
    </row>
    <row r="145" spans="1:4">
      <c r="A145">
        <v>142</v>
      </c>
      <c r="B145" s="452" t="s">
        <v>633</v>
      </c>
      <c r="C145" s="453" t="s">
        <v>634</v>
      </c>
      <c r="D145" s="453" t="s">
        <v>345</v>
      </c>
    </row>
    <row r="146" spans="1:4">
      <c r="A146">
        <v>143</v>
      </c>
      <c r="B146" s="452" t="s">
        <v>635</v>
      </c>
      <c r="C146" s="453" t="s">
        <v>636</v>
      </c>
      <c r="D146" s="453" t="s">
        <v>353</v>
      </c>
    </row>
    <row r="147" spans="1:4">
      <c r="A147">
        <v>144</v>
      </c>
      <c r="B147" s="452" t="s">
        <v>637</v>
      </c>
      <c r="C147" s="453" t="s">
        <v>638</v>
      </c>
      <c r="D147" s="453" t="s">
        <v>286</v>
      </c>
    </row>
    <row r="148" spans="1:4">
      <c r="A148">
        <v>145</v>
      </c>
      <c r="B148" s="452" t="s">
        <v>639</v>
      </c>
      <c r="C148" s="453" t="s">
        <v>640</v>
      </c>
      <c r="D148" s="453" t="s">
        <v>345</v>
      </c>
    </row>
    <row r="149" spans="1:4">
      <c r="A149">
        <v>146</v>
      </c>
      <c r="B149" s="452" t="s">
        <v>641</v>
      </c>
      <c r="C149" s="453" t="s">
        <v>642</v>
      </c>
      <c r="D149" s="453" t="s">
        <v>286</v>
      </c>
    </row>
    <row r="150" spans="1:4">
      <c r="A150">
        <v>147</v>
      </c>
      <c r="B150" s="452" t="s">
        <v>643</v>
      </c>
      <c r="C150" s="453" t="s">
        <v>644</v>
      </c>
      <c r="D150" s="453" t="s">
        <v>350</v>
      </c>
    </row>
    <row r="151" spans="1:4">
      <c r="A151">
        <v>148</v>
      </c>
      <c r="B151" s="452" t="s">
        <v>645</v>
      </c>
      <c r="C151" s="453" t="s">
        <v>646</v>
      </c>
      <c r="D151" s="453" t="s">
        <v>368</v>
      </c>
    </row>
    <row r="152" spans="1:4">
      <c r="A152">
        <v>149</v>
      </c>
      <c r="B152" s="452" t="s">
        <v>647</v>
      </c>
      <c r="C152" s="453" t="s">
        <v>648</v>
      </c>
      <c r="D152" s="453" t="s">
        <v>361</v>
      </c>
    </row>
    <row r="153" spans="1:4">
      <c r="A153">
        <v>150</v>
      </c>
      <c r="B153" s="452" t="s">
        <v>649</v>
      </c>
      <c r="C153" s="453" t="s">
        <v>650</v>
      </c>
      <c r="D153" s="453" t="s">
        <v>400</v>
      </c>
    </row>
    <row r="154" spans="1:4">
      <c r="A154">
        <v>151</v>
      </c>
      <c r="B154" s="452" t="s">
        <v>651</v>
      </c>
      <c r="C154" s="453" t="s">
        <v>652</v>
      </c>
      <c r="D154" s="453" t="s">
        <v>361</v>
      </c>
    </row>
    <row r="155" spans="1:4">
      <c r="A155">
        <v>152</v>
      </c>
      <c r="B155" s="452" t="s">
        <v>653</v>
      </c>
      <c r="C155" s="453" t="s">
        <v>654</v>
      </c>
      <c r="D155" s="453" t="s">
        <v>368</v>
      </c>
    </row>
    <row r="156" spans="1:4">
      <c r="A156">
        <v>153</v>
      </c>
      <c r="B156" s="452" t="s">
        <v>655</v>
      </c>
      <c r="C156" s="453" t="s">
        <v>656</v>
      </c>
      <c r="D156" s="453" t="s">
        <v>361</v>
      </c>
    </row>
    <row r="157" spans="1:4">
      <c r="A157">
        <v>154</v>
      </c>
      <c r="B157" s="452" t="s">
        <v>657</v>
      </c>
      <c r="C157" s="453" t="s">
        <v>658</v>
      </c>
      <c r="D157" s="453" t="s">
        <v>286</v>
      </c>
    </row>
    <row r="158" spans="1:4">
      <c r="A158">
        <v>155</v>
      </c>
      <c r="B158" s="452" t="s">
        <v>659</v>
      </c>
      <c r="C158" s="453" t="s">
        <v>660</v>
      </c>
      <c r="D158" s="453" t="s">
        <v>368</v>
      </c>
    </row>
    <row r="159" spans="1:4">
      <c r="A159">
        <v>156</v>
      </c>
      <c r="B159" s="452" t="s">
        <v>661</v>
      </c>
      <c r="C159" s="453" t="s">
        <v>662</v>
      </c>
      <c r="D159" s="453" t="s">
        <v>400</v>
      </c>
    </row>
    <row r="160" spans="1:4">
      <c r="A160">
        <v>157</v>
      </c>
      <c r="B160" s="452" t="s">
        <v>663</v>
      </c>
      <c r="C160" s="453" t="s">
        <v>664</v>
      </c>
      <c r="D160" s="453" t="s">
        <v>361</v>
      </c>
    </row>
    <row r="161" spans="1:4">
      <c r="A161">
        <v>158</v>
      </c>
      <c r="B161" s="452" t="s">
        <v>665</v>
      </c>
      <c r="C161" s="453" t="s">
        <v>666</v>
      </c>
      <c r="D161" s="453" t="s">
        <v>350</v>
      </c>
    </row>
    <row r="162" spans="1:4">
      <c r="A162">
        <v>159</v>
      </c>
      <c r="B162" s="452" t="s">
        <v>667</v>
      </c>
      <c r="C162" s="453" t="s">
        <v>668</v>
      </c>
      <c r="D162" s="453" t="s">
        <v>353</v>
      </c>
    </row>
    <row r="163" spans="1:4">
      <c r="A163">
        <v>160</v>
      </c>
      <c r="B163" s="452" t="s">
        <v>669</v>
      </c>
      <c r="C163" s="453" t="s">
        <v>670</v>
      </c>
      <c r="D163" s="453" t="s">
        <v>345</v>
      </c>
    </row>
    <row r="164" spans="1:4">
      <c r="A164">
        <v>161</v>
      </c>
      <c r="B164" s="452" t="s">
        <v>671</v>
      </c>
      <c r="C164" s="453" t="s">
        <v>672</v>
      </c>
      <c r="D164" s="453" t="s">
        <v>345</v>
      </c>
    </row>
    <row r="165" spans="1:4">
      <c r="A165">
        <v>162</v>
      </c>
      <c r="B165" s="452" t="s">
        <v>673</v>
      </c>
      <c r="C165" s="453" t="s">
        <v>674</v>
      </c>
      <c r="D165" s="453" t="s">
        <v>345</v>
      </c>
    </row>
    <row r="166" spans="1:4">
      <c r="A166">
        <v>163</v>
      </c>
      <c r="B166" s="452" t="s">
        <v>675</v>
      </c>
      <c r="C166" s="453" t="s">
        <v>676</v>
      </c>
      <c r="D166" s="453" t="s">
        <v>361</v>
      </c>
    </row>
    <row r="167" spans="1:4">
      <c r="A167">
        <v>164</v>
      </c>
      <c r="B167" s="452" t="s">
        <v>677</v>
      </c>
      <c r="C167" s="453" t="s">
        <v>678</v>
      </c>
      <c r="D167" s="453" t="s">
        <v>353</v>
      </c>
    </row>
    <row r="168" spans="1:4">
      <c r="A168">
        <v>165</v>
      </c>
      <c r="B168" s="452" t="s">
        <v>679</v>
      </c>
      <c r="C168" s="453" t="s">
        <v>680</v>
      </c>
      <c r="D168" s="453" t="s">
        <v>361</v>
      </c>
    </row>
    <row r="169" spans="1:4">
      <c r="A169">
        <v>166</v>
      </c>
      <c r="B169" s="452" t="s">
        <v>681</v>
      </c>
      <c r="C169" s="453" t="s">
        <v>682</v>
      </c>
      <c r="D169" s="453" t="s">
        <v>361</v>
      </c>
    </row>
    <row r="170" spans="1:4">
      <c r="A170">
        <v>167</v>
      </c>
      <c r="B170" s="452" t="s">
        <v>683</v>
      </c>
      <c r="C170" s="453" t="s">
        <v>684</v>
      </c>
      <c r="D170" s="453" t="s">
        <v>361</v>
      </c>
    </row>
    <row r="171" spans="1:4">
      <c r="A171">
        <v>168</v>
      </c>
      <c r="B171" s="452" t="s">
        <v>685</v>
      </c>
      <c r="C171" s="453" t="s">
        <v>686</v>
      </c>
      <c r="D171" s="453" t="s">
        <v>361</v>
      </c>
    </row>
    <row r="172" spans="1:4">
      <c r="A172">
        <v>169</v>
      </c>
      <c r="B172" s="452" t="s">
        <v>687</v>
      </c>
      <c r="C172" s="453" t="s">
        <v>688</v>
      </c>
      <c r="D172" s="453" t="s">
        <v>361</v>
      </c>
    </row>
    <row r="173" spans="1:4">
      <c r="A173">
        <v>170</v>
      </c>
      <c r="B173" s="452" t="s">
        <v>689</v>
      </c>
      <c r="C173" s="453" t="s">
        <v>690</v>
      </c>
      <c r="D173" s="453" t="s">
        <v>345</v>
      </c>
    </row>
    <row r="174" spans="1:4">
      <c r="A174">
        <v>171</v>
      </c>
      <c r="B174" s="452" t="s">
        <v>691</v>
      </c>
      <c r="C174" s="453" t="s">
        <v>692</v>
      </c>
      <c r="D174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8" t="s">
        <v>276</v>
      </c>
      <c r="B3" s="486" t="s">
        <v>6</v>
      </c>
      <c r="C3" s="487"/>
      <c r="D3" s="486" t="s">
        <v>36</v>
      </c>
      <c r="E3" s="487"/>
    </row>
    <row r="4" spans="1:5" ht="20.100000000000001" customHeight="1">
      <c r="A4" s="489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0.27437540964775337</v>
      </c>
      <c r="C5" s="458">
        <v>0.72562459035224658</v>
      </c>
      <c r="D5" s="458">
        <v>0.3710114509154358</v>
      </c>
      <c r="E5" s="458">
        <v>0.62898854908456414</v>
      </c>
    </row>
    <row r="6" spans="1:5" ht="20.100000000000001" customHeight="1">
      <c r="A6" s="457" t="s">
        <v>274</v>
      </c>
      <c r="B6" s="458">
        <v>0.35972671838668774</v>
      </c>
      <c r="C6" s="458">
        <v>0.64027328161331232</v>
      </c>
      <c r="D6" s="458">
        <v>0.24751559504199411</v>
      </c>
      <c r="E6" s="458">
        <v>0.75248440495800595</v>
      </c>
    </row>
    <row r="7" spans="1:5" ht="20.100000000000001" customHeight="1">
      <c r="A7" s="457" t="s">
        <v>275</v>
      </c>
      <c r="B7" s="458">
        <v>0.31161091776373373</v>
      </c>
      <c r="C7" s="458">
        <v>0.68838908223626627</v>
      </c>
      <c r="D7" s="458">
        <v>0.2859924439995537</v>
      </c>
      <c r="E7" s="458">
        <v>0.71400755600044641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1"/>
    </row>
    <row r="8" spans="2:17" ht="15">
      <c r="B8" s="333"/>
      <c r="C8" s="334"/>
      <c r="H8" s="297"/>
      <c r="J8" s="491"/>
    </row>
    <row r="9" spans="2:17" ht="22.5" customHeight="1">
      <c r="B9" s="335"/>
      <c r="C9" s="336"/>
      <c r="H9" s="297"/>
      <c r="J9" s="491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1"/>
    </row>
    <row r="11" spans="2:17" ht="11.25" customHeight="1" thickBot="1">
      <c r="D11" s="311"/>
      <c r="E11" s="311"/>
      <c r="F11" s="311"/>
      <c r="G11" s="311"/>
      <c r="H11" s="311"/>
      <c r="I11" s="311"/>
      <c r="J11" s="491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3" t="s">
        <v>161</v>
      </c>
      <c r="F13" s="504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340</v>
      </c>
      <c r="D15" s="324"/>
      <c r="E15" s="428" t="s">
        <v>162</v>
      </c>
      <c r="F15" s="339">
        <f>Complementary_Inf!$F$15</f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171</v>
      </c>
      <c r="F18" s="327">
        <f>Complementary_Inf!$F$18</f>
        <v>105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19</v>
      </c>
      <c r="F20" s="328">
        <f>Complementary_Inf!$F$20</f>
        <v>16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9"/>
      <c r="D29" s="500"/>
      <c r="E29" s="494" t="s">
        <v>247</v>
      </c>
      <c r="F29" s="496" t="s">
        <v>206</v>
      </c>
      <c r="G29" s="497"/>
      <c r="H29" s="497"/>
      <c r="I29" s="498"/>
      <c r="J29" s="322"/>
    </row>
    <row r="30" spans="2:10" ht="45.75" thickBot="1">
      <c r="B30" s="316"/>
      <c r="C30" s="501"/>
      <c r="D30" s="502"/>
      <c r="E30" s="495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2" t="s">
        <v>246</v>
      </c>
      <c r="D31" s="493"/>
      <c r="E31" s="352">
        <f>Complementary_Inf!$E$31</f>
        <v>8187.9286952000002</v>
      </c>
      <c r="F31" s="353">
        <f>Complementary_Inf!$F$31</f>
        <v>0</v>
      </c>
      <c r="G31" s="354">
        <f>Complementary_Inf!$G$31</f>
        <v>794.3861190199998</v>
      </c>
      <c r="H31" s="354">
        <f>Complementary_Inf!$H$31</f>
        <v>19314.683810265018</v>
      </c>
      <c r="I31" s="355">
        <f>Complementary_Inf!$I$31</f>
        <v>0</v>
      </c>
      <c r="J31" s="322"/>
    </row>
    <row r="32" spans="2:10">
      <c r="B32" s="316"/>
      <c r="C32" s="490" t="s">
        <v>256</v>
      </c>
      <c r="D32" s="490"/>
      <c r="E32" s="490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2019-10-01T12:58:56Z</dcterms:created>
  <dcterms:modified xsi:type="dcterms:W3CDTF">2019-10-01T12:58:56Z</dcterms:modified>
</cp:coreProperties>
</file>