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G19" i="19" s="1"/>
  <c r="H18" i="2"/>
  <c r="I18" i="2"/>
  <c r="J18" i="2"/>
  <c r="K18" i="2"/>
  <c r="L18" i="2"/>
  <c r="M18" i="2"/>
  <c r="N18" i="2"/>
  <c r="O18" i="2"/>
  <c r="O19" i="19" s="1"/>
  <c r="P18" i="2"/>
  <c r="Q18" i="2"/>
  <c r="R18" i="2"/>
  <c r="S18" i="2"/>
  <c r="T18" i="2"/>
  <c r="U18" i="2"/>
  <c r="V18" i="2"/>
  <c r="W18" i="2"/>
  <c r="W19" i="19" s="1"/>
  <c r="X18" i="2"/>
  <c r="Y18" i="2"/>
  <c r="Z18" i="2"/>
  <c r="AA18" i="2"/>
  <c r="AB18" i="2"/>
  <c r="AC18" i="2"/>
  <c r="AD18" i="2"/>
  <c r="AE18" i="2"/>
  <c r="AE19" i="19" s="1"/>
  <c r="AF18" i="2"/>
  <c r="AG18" i="2"/>
  <c r="AH18" i="2"/>
  <c r="AI18" i="2"/>
  <c r="AJ18" i="2"/>
  <c r="AK18" i="2"/>
  <c r="AL18" i="2"/>
  <c r="AM18" i="2"/>
  <c r="AM19" i="19" s="1"/>
  <c r="AN18" i="2"/>
  <c r="AO18" i="2"/>
  <c r="AP18" i="2"/>
  <c r="AQ18" i="2"/>
  <c r="AR18" i="2"/>
  <c r="AS22" i="2"/>
  <c r="AS23" i="19" s="1"/>
  <c r="AS23" i="2"/>
  <c r="AS24" i="2"/>
  <c r="D25" i="2"/>
  <c r="E25" i="2"/>
  <c r="F25" i="2"/>
  <c r="G25" i="2"/>
  <c r="H25" i="2"/>
  <c r="I25" i="2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2"/>
  <c r="AS31" i="2"/>
  <c r="D32" i="2"/>
  <c r="D33" i="19" s="1"/>
  <c r="E32" i="2"/>
  <c r="F32" i="2"/>
  <c r="G32" i="2"/>
  <c r="H32" i="2"/>
  <c r="I32" i="2"/>
  <c r="J32" i="2"/>
  <c r="K32" i="2"/>
  <c r="L32" i="2"/>
  <c r="L33" i="19" s="1"/>
  <c r="M32" i="2"/>
  <c r="N32" i="2"/>
  <c r="O32" i="2"/>
  <c r="P32" i="2"/>
  <c r="Q32" i="2"/>
  <c r="R32" i="2"/>
  <c r="S32" i="2"/>
  <c r="T32" i="2"/>
  <c r="T33" i="19" s="1"/>
  <c r="U32" i="2"/>
  <c r="V32" i="2"/>
  <c r="W32" i="2"/>
  <c r="X32" i="2"/>
  <c r="Y32" i="2"/>
  <c r="Z32" i="2"/>
  <c r="AA32" i="2"/>
  <c r="AB32" i="2"/>
  <c r="AB33" i="19" s="1"/>
  <c r="AC32" i="2"/>
  <c r="AD32" i="2"/>
  <c r="AE32" i="2"/>
  <c r="AF32" i="2"/>
  <c r="AG32" i="2"/>
  <c r="AH32" i="2"/>
  <c r="AI32" i="2"/>
  <c r="AJ32" i="2"/>
  <c r="AJ33" i="19" s="1"/>
  <c r="AK32" i="2"/>
  <c r="AL32" i="2"/>
  <c r="AM32" i="2"/>
  <c r="AN32" i="2"/>
  <c r="AO32" i="2"/>
  <c r="AP32" i="2"/>
  <c r="AQ32" i="2"/>
  <c r="AR32" i="2"/>
  <c r="AR33" i="19" s="1"/>
  <c r="AS32" i="2"/>
  <c r="AS36" i="2"/>
  <c r="AS37" i="2"/>
  <c r="AS38" i="2"/>
  <c r="D39" i="2"/>
  <c r="E39" i="2"/>
  <c r="F39" i="2"/>
  <c r="F42" i="2" s="1"/>
  <c r="F46" i="2" s="1"/>
  <c r="F47" i="19" s="1"/>
  <c r="G39" i="2"/>
  <c r="H39" i="2"/>
  <c r="I39" i="2"/>
  <c r="J39" i="2"/>
  <c r="K39" i="2"/>
  <c r="L39" i="2"/>
  <c r="M39" i="2"/>
  <c r="N39" i="2"/>
  <c r="N42" i="2" s="1"/>
  <c r="N46" i="2" s="1"/>
  <c r="N47" i="19" s="1"/>
  <c r="O39" i="2"/>
  <c r="P39" i="2"/>
  <c r="Q39" i="2"/>
  <c r="R39" i="2"/>
  <c r="S39" i="2"/>
  <c r="T39" i="2"/>
  <c r="U39" i="2"/>
  <c r="V39" i="2"/>
  <c r="V42" i="2" s="1"/>
  <c r="V46" i="2" s="1"/>
  <c r="V47" i="19" s="1"/>
  <c r="W39" i="2"/>
  <c r="X39" i="2"/>
  <c r="Y39" i="2"/>
  <c r="Z39" i="2"/>
  <c r="AA39" i="2"/>
  <c r="AB39" i="2"/>
  <c r="AC39" i="2"/>
  <c r="AD39" i="2"/>
  <c r="AD42" i="2" s="1"/>
  <c r="AD46" i="2" s="1"/>
  <c r="AD47" i="19" s="1"/>
  <c r="AE39" i="2"/>
  <c r="AF39" i="2"/>
  <c r="AG39" i="2"/>
  <c r="AH39" i="2"/>
  <c r="AI39" i="2"/>
  <c r="AJ39" i="2"/>
  <c r="AK39" i="2"/>
  <c r="AL39" i="2"/>
  <c r="AL42" i="2" s="1"/>
  <c r="AL46" i="2" s="1"/>
  <c r="AL47" i="19" s="1"/>
  <c r="AM39" i="2"/>
  <c r="AN39" i="2"/>
  <c r="AO39" i="2"/>
  <c r="AP39" i="2"/>
  <c r="AQ39" i="2"/>
  <c r="AR39" i="2"/>
  <c r="D42" i="2"/>
  <c r="H42" i="2"/>
  <c r="I42" i="2"/>
  <c r="J42" i="2"/>
  <c r="K42" i="2"/>
  <c r="K43" i="19" s="1"/>
  <c r="L42" i="2"/>
  <c r="P42" i="2"/>
  <c r="Q42" i="2"/>
  <c r="R42" i="2"/>
  <c r="S42" i="2"/>
  <c r="S43" i="19" s="1"/>
  <c r="T42" i="2"/>
  <c r="X42" i="2"/>
  <c r="Y42" i="2"/>
  <c r="Z42" i="2"/>
  <c r="AA42" i="2"/>
  <c r="AA43" i="19" s="1"/>
  <c r="AB42" i="2"/>
  <c r="AF42" i="2"/>
  <c r="AG42" i="2"/>
  <c r="AH42" i="2"/>
  <c r="AI42" i="2"/>
  <c r="AI43" i="19" s="1"/>
  <c r="AJ42" i="2"/>
  <c r="AN42" i="2"/>
  <c r="AO42" i="2"/>
  <c r="AP42" i="2"/>
  <c r="AQ42" i="2"/>
  <c r="AQ43" i="19" s="1"/>
  <c r="AR42" i="2"/>
  <c r="I46" i="2"/>
  <c r="I47" i="19" s="1"/>
  <c r="Q46" i="2"/>
  <c r="Q47" i="19" s="1"/>
  <c r="R46" i="2"/>
  <c r="R47" i="19" s="1"/>
  <c r="Y46" i="2"/>
  <c r="Y47" i="19" s="1"/>
  <c r="AG46" i="2"/>
  <c r="AG47" i="19" s="1"/>
  <c r="AO46" i="2"/>
  <c r="AO47" i="19" s="1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A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0" i="19"/>
  <c r="AS31" i="19"/>
  <c r="AS32" i="19"/>
  <c r="F33" i="19"/>
  <c r="G33" i="19"/>
  <c r="H33" i="19"/>
  <c r="I33" i="19"/>
  <c r="J33" i="19"/>
  <c r="K33" i="19"/>
  <c r="N33" i="19"/>
  <c r="O33" i="19"/>
  <c r="P33" i="19"/>
  <c r="Q33" i="19"/>
  <c r="R33" i="19"/>
  <c r="S33" i="19"/>
  <c r="V33" i="19"/>
  <c r="W33" i="19"/>
  <c r="X33" i="19"/>
  <c r="Y33" i="19"/>
  <c r="Z33" i="19"/>
  <c r="AA33" i="19"/>
  <c r="AD33" i="19"/>
  <c r="AE33" i="19"/>
  <c r="AF33" i="19"/>
  <c r="AG33" i="19"/>
  <c r="AH33" i="19"/>
  <c r="AI33" i="19"/>
  <c r="AL33" i="19"/>
  <c r="AM33" i="19"/>
  <c r="AN33" i="19"/>
  <c r="AO33" i="19"/>
  <c r="AP33" i="19"/>
  <c r="AQ33" i="19"/>
  <c r="AS37" i="19"/>
  <c r="AS38" i="19"/>
  <c r="AS39" i="19"/>
  <c r="D40" i="19"/>
  <c r="E40" i="19"/>
  <c r="H40" i="19"/>
  <c r="I40" i="19"/>
  <c r="J40" i="19"/>
  <c r="K40" i="19"/>
  <c r="L40" i="19"/>
  <c r="M40" i="19"/>
  <c r="P40" i="19"/>
  <c r="Q40" i="19"/>
  <c r="R40" i="19"/>
  <c r="S40" i="19"/>
  <c r="T40" i="19"/>
  <c r="U40" i="19"/>
  <c r="X40" i="19"/>
  <c r="Y40" i="19"/>
  <c r="Z40" i="19"/>
  <c r="AA40" i="19"/>
  <c r="AB40" i="19"/>
  <c r="AC40" i="19"/>
  <c r="AF40" i="19"/>
  <c r="AG40" i="19"/>
  <c r="AH40" i="19"/>
  <c r="AI40" i="19"/>
  <c r="AJ40" i="19"/>
  <c r="AK40" i="19"/>
  <c r="AN40" i="19"/>
  <c r="AO40" i="19"/>
  <c r="AP40" i="19"/>
  <c r="AQ40" i="19"/>
  <c r="AR40" i="19"/>
  <c r="F43" i="19"/>
  <c r="H43" i="19"/>
  <c r="I43" i="19"/>
  <c r="J43" i="19"/>
  <c r="N43" i="19"/>
  <c r="P43" i="19"/>
  <c r="Q43" i="19"/>
  <c r="R43" i="19"/>
  <c r="V43" i="19"/>
  <c r="X43" i="19"/>
  <c r="Y43" i="19"/>
  <c r="Z43" i="19"/>
  <c r="AF43" i="19"/>
  <c r="AG43" i="19"/>
  <c r="AH43" i="19"/>
  <c r="AL43" i="19"/>
  <c r="AN43" i="19"/>
  <c r="AO43" i="19"/>
  <c r="AP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G19" i="42" s="1"/>
  <c r="H18" i="42"/>
  <c r="H19" i="42" s="1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F32" i="42"/>
  <c r="F33" i="42" s="1"/>
  <c r="G32" i="42"/>
  <c r="G33" i="42" s="1"/>
  <c r="H32" i="42"/>
  <c r="I32" i="42"/>
  <c r="J32" i="42"/>
  <c r="J33" i="42" s="1"/>
  <c r="K32" i="42"/>
  <c r="K33" i="42" s="1"/>
  <c r="N32" i="42"/>
  <c r="O32" i="42"/>
  <c r="P32" i="42"/>
  <c r="Q32" i="42"/>
  <c r="R32" i="42"/>
  <c r="S32" i="42"/>
  <c r="V32" i="42"/>
  <c r="W32" i="42"/>
  <c r="X32" i="42"/>
  <c r="Y32" i="42"/>
  <c r="Z32" i="42"/>
  <c r="AA32" i="42"/>
  <c r="AD32" i="42"/>
  <c r="AE32" i="42"/>
  <c r="AF32" i="42"/>
  <c r="AG32" i="42"/>
  <c r="AH32" i="42"/>
  <c r="AI32" i="42"/>
  <c r="AL32" i="42"/>
  <c r="AM32" i="42"/>
  <c r="AN32" i="42"/>
  <c r="AO32" i="42"/>
  <c r="AP32" i="42"/>
  <c r="AQ32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H39" i="42"/>
  <c r="H42" i="42" s="1"/>
  <c r="H47" i="42" s="1"/>
  <c r="H48" i="42" s="1"/>
  <c r="I39" i="42"/>
  <c r="I40" i="42" s="1"/>
  <c r="J39" i="42"/>
  <c r="J40" i="42" s="1"/>
  <c r="K39" i="42"/>
  <c r="L39" i="42"/>
  <c r="M39" i="42"/>
  <c r="N39" i="42"/>
  <c r="N42" i="42" s="1"/>
  <c r="N47" i="42" s="1"/>
  <c r="P39" i="42"/>
  <c r="P42" i="42" s="1"/>
  <c r="P47" i="42" s="1"/>
  <c r="Q39" i="42"/>
  <c r="Q42" i="42" s="1"/>
  <c r="R39" i="42"/>
  <c r="S39" i="42"/>
  <c r="T39" i="42"/>
  <c r="U39" i="42"/>
  <c r="V39" i="42"/>
  <c r="V42" i="42" s="1"/>
  <c r="V47" i="42" s="1"/>
  <c r="X39" i="42"/>
  <c r="X42" i="42" s="1"/>
  <c r="X47" i="42" s="1"/>
  <c r="Y39" i="42"/>
  <c r="Y42" i="42" s="1"/>
  <c r="Z39" i="42"/>
  <c r="AA39" i="42"/>
  <c r="AB39" i="42"/>
  <c r="AC39" i="42"/>
  <c r="AD39" i="42"/>
  <c r="AD42" i="42" s="1"/>
  <c r="AD47" i="42" s="1"/>
  <c r="AF39" i="42"/>
  <c r="AF42" i="42" s="1"/>
  <c r="AG39" i="42"/>
  <c r="AG42" i="42" s="1"/>
  <c r="AH39" i="42"/>
  <c r="AI39" i="42"/>
  <c r="AJ39" i="42"/>
  <c r="AK39" i="42"/>
  <c r="AL39" i="42"/>
  <c r="AL42" i="42" s="1"/>
  <c r="AL47" i="42" s="1"/>
  <c r="AN39" i="42"/>
  <c r="AN42" i="42" s="1"/>
  <c r="AO39" i="42"/>
  <c r="AO42" i="42" s="1"/>
  <c r="AP39" i="42"/>
  <c r="AQ39" i="42"/>
  <c r="AR39" i="42"/>
  <c r="D40" i="42"/>
  <c r="H40" i="42"/>
  <c r="K40" i="42"/>
  <c r="L40" i="42"/>
  <c r="J42" i="42"/>
  <c r="J47" i="42" s="1"/>
  <c r="J48" i="42" s="1"/>
  <c r="K42" i="42"/>
  <c r="K47" i="42" s="1"/>
  <c r="K48" i="42" s="1"/>
  <c r="R42" i="42"/>
  <c r="R47" i="42" s="1"/>
  <c r="S42" i="42"/>
  <c r="S47" i="42" s="1"/>
  <c r="Z42" i="42"/>
  <c r="Z47" i="42" s="1"/>
  <c r="AA42" i="42"/>
  <c r="AA47" i="42" s="1"/>
  <c r="AH42" i="42"/>
  <c r="AH47" i="42" s="1"/>
  <c r="AI42" i="42"/>
  <c r="AI47" i="42" s="1"/>
  <c r="AP42" i="42"/>
  <c r="AP47" i="42" s="1"/>
  <c r="AQ42" i="42"/>
  <c r="AQ47" i="42" s="1"/>
  <c r="Q47" i="42"/>
  <c r="Y47" i="42"/>
  <c r="AG47" i="42"/>
  <c r="AO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M21" i="14" s="1"/>
  <c r="N18" i="14"/>
  <c r="N21" i="14" s="1"/>
  <c r="O18" i="14"/>
  <c r="M19" i="14"/>
  <c r="N19" i="14"/>
  <c r="N19" i="43" s="1"/>
  <c r="O19" i="14"/>
  <c r="M20" i="14"/>
  <c r="P22" i="28" s="1"/>
  <c r="N20" i="14"/>
  <c r="Q22" i="28" s="1"/>
  <c r="O20" i="14"/>
  <c r="O20" i="43" s="1"/>
  <c r="D21" i="14"/>
  <c r="E21" i="14"/>
  <c r="F21" i="14"/>
  <c r="G21" i="14"/>
  <c r="G21" i="43" s="1"/>
  <c r="H21" i="14"/>
  <c r="H23" i="28" s="1"/>
  <c r="I21" i="14"/>
  <c r="I23" i="28" s="1"/>
  <c r="J21" i="14"/>
  <c r="J23" i="28" s="1"/>
  <c r="K21" i="14"/>
  <c r="K21" i="43" s="1"/>
  <c r="L21" i="14"/>
  <c r="N23" i="28" s="1"/>
  <c r="M25" i="14"/>
  <c r="N25" i="14"/>
  <c r="O25" i="14"/>
  <c r="M26" i="14"/>
  <c r="N26" i="14"/>
  <c r="Q28" i="28" s="1"/>
  <c r="O26" i="14"/>
  <c r="M27" i="14"/>
  <c r="N27" i="14"/>
  <c r="O27" i="14"/>
  <c r="R29" i="28" s="1"/>
  <c r="D28" i="14"/>
  <c r="E28" i="14"/>
  <c r="F28" i="14"/>
  <c r="O28" i="14" s="1"/>
  <c r="G28" i="14"/>
  <c r="H30" i="28" s="1"/>
  <c r="H28" i="14"/>
  <c r="I28" i="14"/>
  <c r="J28" i="14"/>
  <c r="L30" i="28" s="1"/>
  <c r="K28" i="14"/>
  <c r="L28" i="14"/>
  <c r="M32" i="14"/>
  <c r="N32" i="14"/>
  <c r="O32" i="14"/>
  <c r="R34" i="28" s="1"/>
  <c r="M33" i="14"/>
  <c r="N33" i="14"/>
  <c r="O33" i="14"/>
  <c r="M34" i="14"/>
  <c r="N34" i="14"/>
  <c r="O34" i="14"/>
  <c r="D35" i="14"/>
  <c r="E35" i="14"/>
  <c r="E37" i="28" s="1"/>
  <c r="F35" i="14"/>
  <c r="G35" i="14"/>
  <c r="H35" i="14"/>
  <c r="H37" i="28" s="1"/>
  <c r="I35" i="14"/>
  <c r="J35" i="14"/>
  <c r="L37" i="28" s="1"/>
  <c r="K35" i="14"/>
  <c r="L35" i="14"/>
  <c r="M35" i="14"/>
  <c r="N35" i="14"/>
  <c r="P16" i="28"/>
  <c r="Q16" i="28"/>
  <c r="R16" i="28"/>
  <c r="K20" i="28"/>
  <c r="O20" i="28"/>
  <c r="R20" i="28"/>
  <c r="K21" i="28"/>
  <c r="O21" i="28"/>
  <c r="P21" i="28"/>
  <c r="Q21" i="28"/>
  <c r="G22" i="28"/>
  <c r="K22" i="28"/>
  <c r="O22" i="28"/>
  <c r="R22" i="28"/>
  <c r="D23" i="28"/>
  <c r="E23" i="28"/>
  <c r="F23" i="28"/>
  <c r="L23" i="28"/>
  <c r="G27" i="28"/>
  <c r="K27" i="28"/>
  <c r="O27" i="28"/>
  <c r="Q27" i="28"/>
  <c r="R27" i="28"/>
  <c r="G28" i="28"/>
  <c r="K28" i="28"/>
  <c r="O28" i="28"/>
  <c r="P28" i="28"/>
  <c r="R28" i="28"/>
  <c r="G29" i="28"/>
  <c r="K29" i="28"/>
  <c r="O29" i="28"/>
  <c r="P29" i="28"/>
  <c r="Q29" i="28"/>
  <c r="D30" i="28"/>
  <c r="E30" i="28"/>
  <c r="F30" i="28"/>
  <c r="G30" i="28"/>
  <c r="I30" i="28"/>
  <c r="J30" i="28"/>
  <c r="K30" i="28"/>
  <c r="N30" i="28"/>
  <c r="O30" i="28"/>
  <c r="R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Q36" i="28"/>
  <c r="D37" i="28"/>
  <c r="G37" i="28"/>
  <c r="I37" i="28"/>
  <c r="J37" i="28"/>
  <c r="K37" i="28"/>
  <c r="M37" i="28"/>
  <c r="N37" i="28"/>
  <c r="O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D21" i="43"/>
  <c r="E21" i="43"/>
  <c r="F21" i="43"/>
  <c r="H21" i="43"/>
  <c r="I21" i="43"/>
  <c r="L21" i="43"/>
  <c r="M30" i="28" l="1"/>
  <c r="N28" i="14"/>
  <c r="Q30" i="28" s="1"/>
  <c r="P37" i="28"/>
  <c r="AN46" i="2"/>
  <c r="AN47" i="19" s="1"/>
  <c r="AN19" i="19"/>
  <c r="AF46" i="2"/>
  <c r="AF47" i="19" s="1"/>
  <c r="AF19" i="19"/>
  <c r="X46" i="2"/>
  <c r="X47" i="19" s="1"/>
  <c r="X19" i="19"/>
  <c r="P46" i="2"/>
  <c r="P47" i="19" s="1"/>
  <c r="P19" i="19"/>
  <c r="A4" i="2" s="1"/>
  <c r="H46" i="2"/>
  <c r="H47" i="19" s="1"/>
  <c r="H19" i="19"/>
  <c r="L46" i="2"/>
  <c r="L47" i="19" s="1"/>
  <c r="L43" i="19"/>
  <c r="AJ46" i="2"/>
  <c r="AJ47" i="19" s="1"/>
  <c r="AJ43" i="19"/>
  <c r="G21" i="28"/>
  <c r="AS24" i="19"/>
  <c r="AS19" i="19"/>
  <c r="AS18" i="42"/>
  <c r="G23" i="28"/>
  <c r="Q23" i="28"/>
  <c r="N21" i="43"/>
  <c r="AP46" i="2"/>
  <c r="AP47" i="19" s="1"/>
  <c r="J46" i="2"/>
  <c r="J47" i="19" s="1"/>
  <c r="AS33" i="19"/>
  <c r="AS32" i="42"/>
  <c r="K23" i="28"/>
  <c r="AK33" i="19"/>
  <c r="AK32" i="42"/>
  <c r="AK42" i="2"/>
  <c r="AC33" i="19"/>
  <c r="AC32" i="42"/>
  <c r="AC42" i="42" s="1"/>
  <c r="AC47" i="42" s="1"/>
  <c r="AC42" i="2"/>
  <c r="U33" i="19"/>
  <c r="U32" i="42"/>
  <c r="U42" i="2"/>
  <c r="M33" i="19"/>
  <c r="M32" i="42"/>
  <c r="M42" i="2"/>
  <c r="E33" i="19"/>
  <c r="E32" i="42"/>
  <c r="E33" i="42" s="1"/>
  <c r="E42" i="2"/>
  <c r="AS25" i="2"/>
  <c r="AS26" i="19" s="1"/>
  <c r="F40" i="42"/>
  <c r="F42" i="42"/>
  <c r="F47" i="42" s="1"/>
  <c r="F48" i="42" s="1"/>
  <c r="T46" i="2"/>
  <c r="T47" i="19" s="1"/>
  <c r="T43" i="19"/>
  <c r="AM42" i="2"/>
  <c r="AM40" i="19"/>
  <c r="AM39" i="42"/>
  <c r="AM42" i="42" s="1"/>
  <c r="AM47" i="42" s="1"/>
  <c r="AE42" i="2"/>
  <c r="AE40" i="19"/>
  <c r="AE39" i="42"/>
  <c r="AE42" i="42" s="1"/>
  <c r="AE47" i="42" s="1"/>
  <c r="W42" i="2"/>
  <c r="W40" i="19"/>
  <c r="W39" i="42"/>
  <c r="W42" i="42" s="1"/>
  <c r="W47" i="42" s="1"/>
  <c r="O42" i="2"/>
  <c r="O40" i="19"/>
  <c r="O39" i="42"/>
  <c r="O42" i="42" s="1"/>
  <c r="O47" i="42" s="1"/>
  <c r="G42" i="2"/>
  <c r="G40" i="19"/>
  <c r="AS40" i="2"/>
  <c r="G39" i="42"/>
  <c r="P34" i="28"/>
  <c r="P35" i="28"/>
  <c r="AH46" i="2"/>
  <c r="AH47" i="19" s="1"/>
  <c r="AR46" i="2"/>
  <c r="AR47" i="19" s="1"/>
  <c r="AR43" i="19"/>
  <c r="AF47" i="42"/>
  <c r="M42" i="42"/>
  <c r="M47" i="42" s="1"/>
  <c r="D46" i="2"/>
  <c r="D47" i="19" s="1"/>
  <c r="D43" i="19"/>
  <c r="AK42" i="42"/>
  <c r="AK47" i="42" s="1"/>
  <c r="P23" i="28"/>
  <c r="M21" i="43"/>
  <c r="F37" i="28"/>
  <c r="O35" i="14"/>
  <c r="E42" i="42"/>
  <c r="E47" i="42" s="1"/>
  <c r="E48" i="42" s="1"/>
  <c r="O21" i="14"/>
  <c r="O19" i="43"/>
  <c r="R21" i="28"/>
  <c r="AN47" i="42"/>
  <c r="U42" i="42"/>
  <c r="U47" i="42" s="1"/>
  <c r="AD43" i="19"/>
  <c r="Z46" i="2"/>
  <c r="Z47" i="19" s="1"/>
  <c r="AB46" i="2"/>
  <c r="AB47" i="19" s="1"/>
  <c r="AB43" i="19"/>
  <c r="Q20" i="28"/>
  <c r="M28" i="14"/>
  <c r="P30" i="28" s="1"/>
  <c r="J21" i="43"/>
  <c r="N20" i="43"/>
  <c r="N18" i="43"/>
  <c r="M23" i="28"/>
  <c r="P20" i="28"/>
  <c r="E40" i="42"/>
  <c r="AQ46" i="2"/>
  <c r="AQ47" i="19" s="1"/>
  <c r="AI46" i="2"/>
  <c r="AI47" i="19" s="1"/>
  <c r="AA46" i="2"/>
  <c r="AA47" i="19" s="1"/>
  <c r="S46" i="2"/>
  <c r="S47" i="19" s="1"/>
  <c r="K46" i="2"/>
  <c r="K47" i="19" s="1"/>
  <c r="AS33" i="2"/>
  <c r="AS34" i="19" s="1"/>
  <c r="G20" i="28"/>
  <c r="I42" i="42"/>
  <c r="I47" i="42" s="1"/>
  <c r="I48" i="42" s="1"/>
  <c r="AS39" i="2"/>
  <c r="AS19" i="2"/>
  <c r="AS20" i="19" s="1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AL40" i="19"/>
  <c r="AD40" i="19"/>
  <c r="V40" i="19"/>
  <c r="N40" i="19"/>
  <c r="F40" i="19"/>
  <c r="I26" i="19"/>
  <c r="L33" i="42" l="1"/>
  <c r="L42" i="42"/>
  <c r="L47" i="42" s="1"/>
  <c r="L48" i="42" s="1"/>
  <c r="A6" i="14"/>
  <c r="O46" i="2"/>
  <c r="O47" i="19" s="1"/>
  <c r="O43" i="19"/>
  <c r="AC46" i="2"/>
  <c r="AC47" i="19" s="1"/>
  <c r="AC43" i="19"/>
  <c r="R36" i="28"/>
  <c r="R37" i="28"/>
  <c r="M46" i="2"/>
  <c r="M47" i="19" s="1"/>
  <c r="M43" i="19"/>
  <c r="AS47" i="2"/>
  <c r="AS41" i="19"/>
  <c r="W46" i="2"/>
  <c r="W47" i="19" s="1"/>
  <c r="W43" i="19"/>
  <c r="AK46" i="2"/>
  <c r="AK47" i="19" s="1"/>
  <c r="AK43" i="19"/>
  <c r="P27" i="28"/>
  <c r="A3" i="14" s="1"/>
  <c r="AM46" i="2"/>
  <c r="AM47" i="19" s="1"/>
  <c r="AM43" i="19"/>
  <c r="G46" i="2"/>
  <c r="G47" i="19" s="1"/>
  <c r="G43" i="19"/>
  <c r="U46" i="2"/>
  <c r="U47" i="19" s="1"/>
  <c r="U43" i="19"/>
  <c r="AE46" i="2"/>
  <c r="AE47" i="19" s="1"/>
  <c r="AE43" i="19"/>
  <c r="G40" i="42"/>
  <c r="G42" i="42"/>
  <c r="G47" i="42" s="1"/>
  <c r="G48" i="42" s="1"/>
  <c r="AS40" i="19"/>
  <c r="AS39" i="42"/>
  <c r="AS42" i="42" s="1"/>
  <c r="AS47" i="42" s="1"/>
  <c r="O23" i="28"/>
  <c r="E8" i="27" s="1"/>
  <c r="D33" i="42"/>
  <c r="D42" i="42"/>
  <c r="D47" i="42" s="1"/>
  <c r="D48" i="42" s="1"/>
  <c r="R23" i="28"/>
  <c r="A4" i="14" s="1"/>
  <c r="O21" i="43"/>
  <c r="AS42" i="2"/>
  <c r="E46" i="2"/>
  <c r="E47" i="19" s="1"/>
  <c r="E43" i="19"/>
  <c r="A5" i="2" s="1"/>
  <c r="AS46" i="2" l="1"/>
  <c r="AS47" i="19" s="1"/>
  <c r="A7" i="2" s="1"/>
  <c r="AS43" i="19"/>
  <c r="A3" i="2" s="1"/>
  <c r="E5" i="27"/>
  <c r="AS48" i="19"/>
  <c r="A6" i="2" s="1"/>
  <c r="T16" i="28"/>
  <c r="E6" i="27" l="1"/>
</calcChain>
</file>

<file path=xl/sharedStrings.xml><?xml version="1.0" encoding="utf-8"?>
<sst xmlns="http://schemas.openxmlformats.org/spreadsheetml/2006/main" count="931" uniqueCount="377">
  <si>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</si>
  <si>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</si>
  <si>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</si>
  <si>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</si>
  <si>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</si>
  <si>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</si>
  <si>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</si>
  <si>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</si>
  <si>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</si>
  <si>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</si>
  <si>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</si>
  <si>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</si>
  <si>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</si>
  <si>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</si>
  <si>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</si>
  <si>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</si>
  <si>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</si>
  <si>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</si>
  <si>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</si>
  <si>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</si>
  <si>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</si>
  <si>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</si>
  <si>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</si>
  <si>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</si>
  <si>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</si>
  <si>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</si>
  <si>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</si>
  <si>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</si>
  <si>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</si>
  <si>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</si>
  <si>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</si>
  <si>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</si>
  <si>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</si>
  <si>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</si>
  <si>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</si>
  <si>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</si>
  <si>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</si>
  <si>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</si>
  <si>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</si>
  <si>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</si>
  <si>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</si>
  <si>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</si>
  <si>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</si>
  <si>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</si>
  <si>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</si>
  <si>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</si>
  <si>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</si>
  <si>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</si>
  <si>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</si>
  <si>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</si>
  <si>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</si>
  <si>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</si>
  <si>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</si>
  <si>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</si>
  <si>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</si>
  <si>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</si>
  <si>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</si>
  <si>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</si>
  <si>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</si>
  <si>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</si>
  <si>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</si>
  <si>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</si>
  <si>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</si>
  <si>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</si>
  <si>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</si>
  <si>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</si>
  <si>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</si>
  <si>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</si>
  <si>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</si>
  <si>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</si>
  <si>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</si>
  <si>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</si>
  <si>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</si>
  <si>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</si>
  <si>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</si>
  <si>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</si>
  <si>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</si>
  <si>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</si>
  <si>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</si>
  <si>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</si>
  <si>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</si>
  <si>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</si>
  <si>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</si>
  <si>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</si>
  <si>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</si>
  <si>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</si>
  <si>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</si>
  <si>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</si>
  <si>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</si>
  <si>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</si>
  <si>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</si>
  <si>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</si>
  <si>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</si>
  <si>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</si>
  <si>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</si>
  <si>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</si>
  <si>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</si>
  <si>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</si>
  <si>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</si>
  <si>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</si>
  <si>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</si>
  <si>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</si>
  <si>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</si>
  <si>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</si>
  <si>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</si>
  <si>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</si>
  <si>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</si>
  <si>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</si>
  <si>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</si>
  <si>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</si>
  <si>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</si>
  <si>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</si>
  <si>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</si>
  <si>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</si>
  <si>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</si>
  <si>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</si>
  <si>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</si>
  <si>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</si>
  <si>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</si>
  <si>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</si>
  <si>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</si>
  <si>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</si>
  <si>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</si>
  <si>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</si>
  <si>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</si>
  <si>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</si>
  <si>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</si>
  <si>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</si>
  <si>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</si>
  <si>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</si>
  <si>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</si>
  <si>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</si>
  <si>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</si>
  <si>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</si>
  <si>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</si>
  <si>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</si>
  <si>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</si>
  <si>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</si>
  <si>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</si>
  <si>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</si>
  <si>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</si>
  <si>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</si>
  <si>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</si>
  <si>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</si>
  <si>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</si>
  <si>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</si>
  <si>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</si>
  <si>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</si>
  <si>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</si>
  <si>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</si>
  <si>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</si>
  <si>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</si>
  <si>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</si>
  <si>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</si>
  <si>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</si>
  <si>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</si>
  <si>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</si>
  <si>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</si>
  <si>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</si>
  <si>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</si>
  <si>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</si>
  <si>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</si>
  <si>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</si>
  <si>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</si>
  <si>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</si>
  <si>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</si>
  <si>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</si>
  <si>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</si>
  <si>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</si>
  <si>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</si>
  <si>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</si>
  <si>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</si>
  <si>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</si>
  <si>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</si>
  <si>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</si>
  <si>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</si>
  <si>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</si>
  <si>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</si>
  <si>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</si>
  <si>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</si>
  <si>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</si>
  <si>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</si>
  <si>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</si>
  <si>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</si>
  <si>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</si>
  <si>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</si>
  <si>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</si>
  <si>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</si>
  <si>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</si>
  <si>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</si>
  <si>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</si>
  <si>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</si>
  <si>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</si>
  <si>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</si>
  <si>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</si>
  <si>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</si>
  <si>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</si>
  <si>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</si>
  <si>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</si>
  <si>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</si>
  <si>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</si>
  <si>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</si>
  <si>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</si>
  <si>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</si>
  <si>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</si>
  <si>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</si>
  <si>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</si>
  <si>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сентября  2011 года </t>
  </si>
  <si>
    <t>Nominal or notional principal amounts outstanding at end-September 2011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</si>
  <si>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</si>
  <si>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</si>
  <si>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</si>
  <si>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</si>
  <si>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</si>
  <si>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</si>
  <si>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</si>
  <si>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</si>
  <si>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</si>
  <si>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</si>
  <si>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</si>
  <si>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</si>
  <si>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</si>
  <si>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</si>
  <si>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</si>
  <si>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</si>
  <si>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</si>
  <si>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</si>
  <si>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</si>
  <si>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</si>
  <si>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</si>
  <si>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</si>
  <si>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554</t>
  </si>
  <si>
    <t>ОАО КБ "СОЛИДАРНОСТЬ"</t>
  </si>
  <si>
    <t>САМАРСКАЯ ОБЛАСТЬ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</si>
  <si>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</si>
  <si>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</si>
  <si>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</si>
  <si>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</si>
  <si>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</si>
  <si>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</si>
  <si>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</si>
  <si>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</si>
  <si>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</si>
  <si>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</si>
  <si>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</si>
  <si>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</si>
  <si>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</si>
  <si>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</si>
  <si>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</si>
  <si>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</si>
  <si>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</si>
  <si>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</si>
  <si>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</si>
  <si>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</si>
  <si>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</si>
  <si>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</si>
  <si>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</si>
  <si>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</si>
  <si>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</si>
  <si>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</si>
  <si>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</si>
  <si>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</si>
  <si>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</si>
  <si>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</si>
  <si>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</si>
  <si>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</si>
  <si>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</si>
  <si>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</si>
  <si>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</si>
  <si>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</si>
  <si>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</si>
  <si>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</si>
  <si>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</si>
  <si>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</si>
  <si>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</si>
  <si>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</si>
  <si>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</si>
  <si>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</si>
  <si>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</si>
  <si>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</si>
  <si>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2289</t>
  </si>
  <si>
    <t>ЗАО "БАНК РУССКИЙ СТАНДАРТ"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</si>
  <si>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</si>
  <si>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</si>
  <si>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</si>
  <si>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</si>
  <si>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</si>
  <si>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</si>
  <si>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</si>
  <si>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</si>
  <si>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</si>
  <si>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</si>
  <si>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</si>
  <si>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</si>
  <si>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</si>
  <si>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</si>
  <si>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</si>
  <si>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</si>
  <si>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</si>
  <si>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</si>
  <si>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</si>
  <si>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</si>
  <si>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</si>
  <si>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</si>
  <si>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</si>
  <si>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</si>
  <si>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</si>
  <si>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</si>
  <si>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</si>
  <si>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</si>
  <si>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</si>
  <si>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</si>
  <si>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</si>
  <si>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</si>
  <si>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</si>
  <si>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2998</t>
  </si>
  <si>
    <t>ООО "БАРКЛАЙС БАНК"</t>
  </si>
  <si>
    <t>3001</t>
  </si>
  <si>
    <t>ОАО АКБ "ПРИМОРЬЕ"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</si>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</sst>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4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228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233</v>
      </c>
    </row>
    <row r="14" spans="1:4">
      <c r="A14">
        <v>11</v>
      </c>
      <c r="B14" s="438" t="s">
        <v>234</v>
      </c>
      <c r="C14" s="439" t="s">
        <v>235</v>
      </c>
      <c r="D14" s="439" t="s">
        <v>228</v>
      </c>
    </row>
    <row r="15" spans="1:4">
      <c r="A15">
        <v>12</v>
      </c>
      <c r="B15" s="438" t="s">
        <v>236</v>
      </c>
      <c r="C15" s="439" t="s">
        <v>237</v>
      </c>
      <c r="D15" s="439" t="s">
        <v>228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218</v>
      </c>
    </row>
    <row r="24" spans="1:4">
      <c r="A24">
        <v>21</v>
      </c>
      <c r="B24" s="438" t="s">
        <v>254</v>
      </c>
      <c r="C24" s="439" t="s">
        <v>255</v>
      </c>
      <c r="D24" s="439" t="s">
        <v>233</v>
      </c>
    </row>
    <row r="25" spans="1:4">
      <c r="A25">
        <v>22</v>
      </c>
      <c r="B25" s="438" t="s">
        <v>256</v>
      </c>
      <c r="C25" s="439" t="s">
        <v>257</v>
      </c>
      <c r="D25" s="439" t="s">
        <v>218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306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306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233</v>
      </c>
    </row>
    <row r="60" spans="1:4">
      <c r="A60">
        <v>57</v>
      </c>
      <c r="B60" s="438" t="s">
        <v>327</v>
      </c>
      <c r="C60" s="439" t="s">
        <v>328</v>
      </c>
      <c r="D60" s="439" t="s">
        <v>211</v>
      </c>
    </row>
    <row r="61" spans="1:4">
      <c r="A61">
        <v>58</v>
      </c>
      <c r="B61" s="438" t="s">
        <v>329</v>
      </c>
      <c r="C61" s="439" t="s">
        <v>330</v>
      </c>
      <c r="D61" s="439" t="s">
        <v>218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211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  <row r="83" spans="1:4">
      <c r="A83">
        <v>80</v>
      </c>
      <c r="B83" s="438" t="s">
        <v>373</v>
      </c>
      <c r="C83" s="439" t="s">
        <v>374</v>
      </c>
      <c r="D83" s="439" t="s">
        <v>211</v>
      </c>
    </row>
    <row r="84" spans="1:4">
      <c r="A84">
        <v>81</v>
      </c>
      <c r="B84" s="438" t="s">
        <v>375</v>
      </c>
      <c r="C84" s="439" t="s">
        <v>376</v>
      </c>
      <c r="D84" s="439" t="s">
        <v>218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30664.75818934495</v>
      </c>
      <c r="E18" s="315">
        <v>7997.7735144499866</v>
      </c>
      <c r="F18" s="315">
        <v>1100.5169367399997</v>
      </c>
      <c r="G18" s="315">
        <v>2571.5377323549988</v>
      </c>
      <c r="H18" s="315">
        <v>1419.77659204</v>
      </c>
      <c r="I18" s="315">
        <v>0</v>
      </c>
      <c r="J18" s="315">
        <v>1580.47271922</v>
      </c>
      <c r="K18" s="315">
        <v>138.22105090999995</v>
      </c>
      <c r="L18" s="316">
        <v>0</v>
      </c>
      <c r="M18" s="297">
        <f t="shared" ref="M18:O20" si="0">+SUM(D18,G18,J18)</f>
        <v>34816.768640919952</v>
      </c>
      <c r="N18" s="297">
        <f>+SUM(E18,H18,K18)</f>
        <v>9555.7711573999877</v>
      </c>
      <c r="O18" s="297">
        <f>+SUM(F18,I18,L18)</f>
        <v>1100.5169367399997</v>
      </c>
    </row>
    <row r="19" spans="1:15" s="17" customFormat="1" ht="18" customHeight="1">
      <c r="A19" s="24"/>
      <c r="B19" s="51" t="s">
        <v>106</v>
      </c>
      <c r="C19" s="25"/>
      <c r="D19" s="315">
        <v>26450.564381434986</v>
      </c>
      <c r="E19" s="315">
        <v>24949.146812010044</v>
      </c>
      <c r="F19" s="315">
        <v>4134.9243328599969</v>
      </c>
      <c r="G19" s="315">
        <v>3191.7827205999997</v>
      </c>
      <c r="H19" s="315">
        <v>1198.81857982</v>
      </c>
      <c r="I19" s="315">
        <v>0</v>
      </c>
      <c r="J19" s="315">
        <v>1487.3883681099992</v>
      </c>
      <c r="K19" s="315">
        <v>376.00043446999996</v>
      </c>
      <c r="L19" s="316">
        <v>0</v>
      </c>
      <c r="M19" s="297">
        <f t="shared" si="0"/>
        <v>31129.735470144984</v>
      </c>
      <c r="N19" s="297">
        <f>+SUM(E19,H19,K19)</f>
        <v>26523.965826300042</v>
      </c>
      <c r="O19" s="297">
        <f>+SUM(F19,I19,L19)</f>
        <v>4134.9243328599969</v>
      </c>
    </row>
    <row r="20" spans="1:15" s="17" customFormat="1" ht="18" customHeight="1">
      <c r="A20" s="20"/>
      <c r="B20" s="51" t="s">
        <v>107</v>
      </c>
      <c r="C20" s="25"/>
      <c r="D20" s="315">
        <v>9097.5894011749915</v>
      </c>
      <c r="E20" s="315">
        <v>8601.0632688200021</v>
      </c>
      <c r="F20" s="315">
        <v>2484.9133471700006</v>
      </c>
      <c r="G20" s="315">
        <v>2225.382910719999</v>
      </c>
      <c r="H20" s="315">
        <v>729.79152560999989</v>
      </c>
      <c r="I20" s="315">
        <v>12.097759030000001</v>
      </c>
      <c r="J20" s="315">
        <v>4727.6088183299998</v>
      </c>
      <c r="K20" s="315">
        <v>462.96811765999996</v>
      </c>
      <c r="L20" s="316">
        <v>15.170583690000001</v>
      </c>
      <c r="M20" s="297">
        <f t="shared" si="0"/>
        <v>16050.581130224991</v>
      </c>
      <c r="N20" s="297">
        <f t="shared" si="0"/>
        <v>9793.8229120900032</v>
      </c>
      <c r="O20" s="297">
        <f t="shared" si="0"/>
        <v>2512.1816898900006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66212.91197195492</v>
      </c>
      <c r="E21" s="296">
        <f t="shared" ref="E21:K21" si="1">+SUM(E18:E20)</f>
        <v>41547.983595280035</v>
      </c>
      <c r="F21" s="296">
        <f t="shared" si="1"/>
        <v>7720.3546167699969</v>
      </c>
      <c r="G21" s="296">
        <f t="shared" si="1"/>
        <v>7988.7033636749975</v>
      </c>
      <c r="H21" s="296">
        <f t="shared" si="1"/>
        <v>3348.3866974699999</v>
      </c>
      <c r="I21" s="296">
        <f>+SUM(I18:I20)</f>
        <v>12.097759030000001</v>
      </c>
      <c r="J21" s="296">
        <f>+SUM(J18:J20)</f>
        <v>7795.4699056599993</v>
      </c>
      <c r="K21" s="296">
        <f t="shared" si="1"/>
        <v>977.18960303999984</v>
      </c>
      <c r="L21" s="313">
        <f>+SUM(L18:L20)</f>
        <v>15.170583690000001</v>
      </c>
      <c r="M21" s="314">
        <f>+SUM(M18:M20)</f>
        <v>81997.085241289926</v>
      </c>
      <c r="N21" s="296">
        <f>+SUM(N18:N20)</f>
        <v>45873.559895790037</v>
      </c>
      <c r="O21" s="296">
        <f>+SUM(O18:O20)</f>
        <v>7747.6229594899969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85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11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4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37909.99689466002</v>
      </c>
      <c r="E15" s="430">
        <f>OUT_1!E15</f>
        <v>6912.0788169000016</v>
      </c>
      <c r="F15" s="430">
        <f>OUT_1!F15</f>
        <v>104.67340992</v>
      </c>
      <c r="G15" s="430">
        <f>OUT_1!G15</f>
        <v>381.9605813099999</v>
      </c>
      <c r="H15" s="430">
        <f>OUT_1!H15</f>
        <v>1469.9921729999996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214.61638961000003</v>
      </c>
      <c r="P15" s="430">
        <f>OUT_1!P15</f>
        <v>0</v>
      </c>
      <c r="Q15" s="430">
        <f>OUT_1!Q15</f>
        <v>0</v>
      </c>
      <c r="R15" s="430">
        <f>OUT_1!R15</f>
        <v>4.6873629999999999E-2</v>
      </c>
      <c r="S15" s="430">
        <f>OUT_1!S15</f>
        <v>0</v>
      </c>
      <c r="T15" s="430">
        <f>OUT_1!T15</f>
        <v>3.2587685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13.51868316</v>
      </c>
      <c r="AI15" s="430">
        <f>OUT_1!AI15</f>
        <v>0</v>
      </c>
      <c r="AJ15" s="430">
        <f>OUT_1!AJ15</f>
        <v>31397.633527290014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1095.2939589299999</v>
      </c>
      <c r="AS15" s="430">
        <f>OUT_1!AS15</f>
        <v>39763.048640535009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53606.236795779972</v>
      </c>
      <c r="E16" s="430">
        <f>OUT_1!E16</f>
        <v>5817.3337303299977</v>
      </c>
      <c r="F16" s="430">
        <f>OUT_1!F16</f>
        <v>56.981302949999993</v>
      </c>
      <c r="G16" s="430">
        <f>OUT_1!G16</f>
        <v>571.86135160000003</v>
      </c>
      <c r="H16" s="430">
        <f>OUT_1!H16</f>
        <v>3314.6951400600001</v>
      </c>
      <c r="I16" s="430">
        <f>OUT_1!I16</f>
        <v>52.376272740000005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358.81973581</v>
      </c>
      <c r="P16" s="430">
        <f>OUT_1!P16</f>
        <v>0</v>
      </c>
      <c r="Q16" s="430">
        <f>OUT_1!Q16</f>
        <v>2.6836164700000005</v>
      </c>
      <c r="R16" s="430">
        <f>OUT_1!R16</f>
        <v>0.47055229999999998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0.12913763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0.60935017000000002</v>
      </c>
      <c r="AE16" s="430">
        <f>OUT_1!AE16</f>
        <v>0.14576499999999998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45977.114614980026</v>
      </c>
      <c r="AK16" s="430">
        <f>OUT_1!AK16</f>
        <v>0</v>
      </c>
      <c r="AL16" s="430">
        <f>OUT_1!AL16</f>
        <v>562.67031637000002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0.93965127999999998</v>
      </c>
      <c r="AR16" s="430">
        <f>OUT_1!AR16</f>
        <v>746.20371915999999</v>
      </c>
      <c r="AS16" s="430">
        <f>OUT_1!AS16</f>
        <v>55534.635526315004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15180.616091459995</v>
      </c>
      <c r="E17" s="430">
        <f>OUT_1!E17</f>
        <v>3964.4428343299992</v>
      </c>
      <c r="F17" s="430">
        <f>OUT_1!F17</f>
        <v>87.394768369999966</v>
      </c>
      <c r="G17" s="430">
        <f>OUT_1!G17</f>
        <v>831.23994999000001</v>
      </c>
      <c r="H17" s="430">
        <f>OUT_1!H17</f>
        <v>2111.5898247900004</v>
      </c>
      <c r="I17" s="430">
        <f>OUT_1!I17</f>
        <v>4.9245505700000001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17862.827039569995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1.10431368</v>
      </c>
      <c r="AR17" s="430">
        <f>OUT_1!AR17</f>
        <v>134.79849475000003</v>
      </c>
      <c r="AS17" s="430">
        <f>OUT_1!AS17</f>
        <v>20183.566017124995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106696.84978189997</v>
      </c>
      <c r="E18" s="430">
        <f>OUT_1!E18</f>
        <v>16693.855381559999</v>
      </c>
      <c r="F18" s="430">
        <f>OUT_1!F18</f>
        <v>249.04948123999998</v>
      </c>
      <c r="G18" s="430">
        <f>OUT_1!G18</f>
        <v>1785.0618829</v>
      </c>
      <c r="H18" s="430">
        <f>OUT_1!H18</f>
        <v>6896.2771378500001</v>
      </c>
      <c r="I18" s="430">
        <f>OUT_1!I18</f>
        <v>57.300823310000006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761.63029216000007</v>
      </c>
      <c r="P18" s="430">
        <f>OUT_1!P18</f>
        <v>0</v>
      </c>
      <c r="Q18" s="430">
        <f>OUT_1!Q18</f>
        <v>2.6836164700000005</v>
      </c>
      <c r="R18" s="430">
        <f>OUT_1!R18</f>
        <v>0.51742592999999992</v>
      </c>
      <c r="S18" s="430">
        <f>OUT_1!S18</f>
        <v>0</v>
      </c>
      <c r="T18" s="430">
        <f>OUT_1!T18</f>
        <v>3.2587685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0.12913763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0.60935017000000002</v>
      </c>
      <c r="AE18" s="430">
        <f>OUT_1!AE18</f>
        <v>0.14576499999999998</v>
      </c>
      <c r="AF18" s="430">
        <f>OUT_1!AF18</f>
        <v>0</v>
      </c>
      <c r="AG18" s="430">
        <f>OUT_1!AG18</f>
        <v>0</v>
      </c>
      <c r="AH18" s="430">
        <f>OUT_1!AH18</f>
        <v>13.51868316</v>
      </c>
      <c r="AI18" s="430">
        <f>OUT_1!AI18</f>
        <v>0</v>
      </c>
      <c r="AJ18" s="430">
        <f>OUT_1!AJ18</f>
        <v>95237.575181840031</v>
      </c>
      <c r="AK18" s="430">
        <f>OUT_1!AK18</f>
        <v>0</v>
      </c>
      <c r="AL18" s="430">
        <f>OUT_1!AL18</f>
        <v>562.67031637000002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2.0439649599999998</v>
      </c>
      <c r="AR18" s="430">
        <f>OUT_1!AR18</f>
        <v>1976.2961728400001</v>
      </c>
      <c r="AS18" s="430">
        <f>OUT_1!AS18</f>
        <v>115481.250183975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106696.84978189997</v>
      </c>
      <c r="E19" s="436">
        <f t="shared" si="0"/>
        <v>16693.855381559999</v>
      </c>
      <c r="F19" s="436">
        <f t="shared" si="0"/>
        <v>249.04948123999998</v>
      </c>
      <c r="G19" s="436">
        <f t="shared" si="0"/>
        <v>1785.0618829</v>
      </c>
      <c r="H19" s="436">
        <f t="shared" si="0"/>
        <v>6896.2771378500001</v>
      </c>
      <c r="I19" s="436">
        <f t="shared" si="0"/>
        <v>57.300823310000006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3961.0843971200002</v>
      </c>
      <c r="E29" s="430">
        <f>OUT_1!E29</f>
        <v>427.37496411000001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3594.1692875599997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3991.3143243949999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4181.2369606799984</v>
      </c>
      <c r="E30" s="430">
        <f>OUT_1!E30</f>
        <v>745.07701678000001</v>
      </c>
      <c r="F30" s="430">
        <f>OUT_1!F30</f>
        <v>194.34741728</v>
      </c>
      <c r="G30" s="430">
        <f>OUT_1!G30</f>
        <v>557.15107075000003</v>
      </c>
      <c r="H30" s="430">
        <f>OUT_1!H30</f>
        <v>10.003677700000001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143.24288745999999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2894.9258867599997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55.217683429999994</v>
      </c>
      <c r="AS30" s="430">
        <f>OUT_1!AS30</f>
        <v>4390.6013004199995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2829.7042402599986</v>
      </c>
      <c r="E31" s="430">
        <f>OUT_1!E31</f>
        <v>600.82122908999997</v>
      </c>
      <c r="F31" s="430">
        <f>OUT_1!F31</f>
        <v>215.46774840999996</v>
      </c>
      <c r="G31" s="430">
        <f>OUT_1!G31</f>
        <v>307.00361664000002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1981.5475563399996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2967.2721953699993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10972.025598059998</v>
      </c>
      <c r="E32" s="430">
        <f>OUT_1!E32</f>
        <v>1773.27320998</v>
      </c>
      <c r="F32" s="430">
        <f>OUT_1!F32</f>
        <v>409.81516568999996</v>
      </c>
      <c r="G32" s="430">
        <f>OUT_1!G32</f>
        <v>864.15468739000005</v>
      </c>
      <c r="H32" s="430">
        <f>OUT_1!H32</f>
        <v>10.003677700000001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143.24288745999999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8470.6427306599981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55.217683429999994</v>
      </c>
      <c r="AS32" s="430">
        <f>OUT_1!AS32</f>
        <v>11349.187820184998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10972.025598059998</v>
      </c>
      <c r="E33" s="436">
        <f t="shared" si="1"/>
        <v>1773.27320998</v>
      </c>
      <c r="F33" s="436">
        <f t="shared" si="1"/>
        <v>409.81516568999996</v>
      </c>
      <c r="G33" s="436">
        <f t="shared" si="1"/>
        <v>864.15468739000005</v>
      </c>
      <c r="H33" s="436">
        <f t="shared" si="1"/>
        <v>10.003677700000001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1684.4605143600002</v>
      </c>
      <c r="E36" s="430">
        <f>OUT_1!E36</f>
        <v>176.49126666000001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1530.2697832399999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1718.6937701300001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1574.63972294</v>
      </c>
      <c r="E37" s="430">
        <f>OUT_1!E37</f>
        <v>624.17061779999995</v>
      </c>
      <c r="F37" s="430">
        <f>OUT_1!F37</f>
        <v>31.905284440000003</v>
      </c>
      <c r="G37" s="430">
        <f>OUT_1!G37</f>
        <v>246.48799578000001</v>
      </c>
      <c r="H37" s="430">
        <f>OUT_1!H37</f>
        <v>10.31065179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288.74907963999999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923.0202593600003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27.493993409999998</v>
      </c>
      <c r="AS37" s="430">
        <f>OUT_1!AS37</f>
        <v>1863.3888025799997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5016.3714334899996</v>
      </c>
      <c r="E38" s="430">
        <f>OUT_1!E38</f>
        <v>481.88276956999999</v>
      </c>
      <c r="F38" s="430">
        <f>OUT_1!F38</f>
        <v>56.982179309999999</v>
      </c>
      <c r="G38" s="430">
        <f>OUT_1!G38</f>
        <v>496.63544989000007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4359.6232071000004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5205.7475196800006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8275.4716707900006</v>
      </c>
      <c r="E39" s="430">
        <f>OUT_1!E39</f>
        <v>1282.5446540299999</v>
      </c>
      <c r="F39" s="430">
        <f>OUT_1!F39</f>
        <v>135.05343975</v>
      </c>
      <c r="G39" s="430">
        <f>OUT_1!G39</f>
        <v>743.12344567000014</v>
      </c>
      <c r="H39" s="430">
        <f>OUT_1!H39</f>
        <v>10.31065179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288.74907963999999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6812.913249700001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27.493993409999998</v>
      </c>
      <c r="AS39" s="430">
        <f>OUT_1!AS39</f>
        <v>8787.8300923900006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1282.5446540299999</v>
      </c>
      <c r="F40" s="436">
        <f t="shared" si="2"/>
        <v>135.05343975</v>
      </c>
      <c r="G40" s="436">
        <f t="shared" si="2"/>
        <v>743.12344567000014</v>
      </c>
      <c r="H40" s="436">
        <f t="shared" si="2"/>
        <v>10.31065179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19247.497268849998</v>
      </c>
      <c r="E42" s="430">
        <f t="shared" si="3"/>
        <v>3055.81786401</v>
      </c>
      <c r="F42" s="430">
        <f t="shared" si="3"/>
        <v>544.86860544000001</v>
      </c>
      <c r="G42" s="430">
        <f t="shared" si="3"/>
        <v>1607.2781330600001</v>
      </c>
      <c r="H42" s="430">
        <f t="shared" si="3"/>
        <v>20.314329489999999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431.99196710000001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15283.555980359999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82.711676839999996</v>
      </c>
      <c r="AS42" s="430">
        <f t="shared" si="3"/>
        <v>20137.017912575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125944.34705074997</v>
      </c>
      <c r="E47" s="431">
        <f t="shared" si="4"/>
        <v>19749.67324557</v>
      </c>
      <c r="F47" s="431">
        <f t="shared" si="4"/>
        <v>793.91808667999999</v>
      </c>
      <c r="G47" s="431">
        <f t="shared" si="4"/>
        <v>3392.3400159600001</v>
      </c>
      <c r="H47" s="431">
        <f t="shared" si="4"/>
        <v>6916.5914673400002</v>
      </c>
      <c r="I47" s="431">
        <f t="shared" si="4"/>
        <v>57.300823310000006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761.63029216000007</v>
      </c>
      <c r="P47" s="431">
        <f t="shared" si="4"/>
        <v>0</v>
      </c>
      <c r="Q47" s="431">
        <f t="shared" si="4"/>
        <v>2.6836164700000005</v>
      </c>
      <c r="R47" s="431">
        <f t="shared" si="4"/>
        <v>0.51742592999999992</v>
      </c>
      <c r="S47" s="431">
        <f t="shared" si="4"/>
        <v>0</v>
      </c>
      <c r="T47" s="431">
        <f t="shared" si="4"/>
        <v>3.2587685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0.12913763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432.60131727000004</v>
      </c>
      <c r="AE47" s="431">
        <f t="shared" si="4"/>
        <v>0.14576499999999998</v>
      </c>
      <c r="AF47" s="431">
        <f t="shared" si="4"/>
        <v>0</v>
      </c>
      <c r="AG47" s="431">
        <f t="shared" si="4"/>
        <v>0</v>
      </c>
      <c r="AH47" s="431">
        <f t="shared" si="4"/>
        <v>13.51868316</v>
      </c>
      <c r="AI47" s="431">
        <f t="shared" si="4"/>
        <v>0</v>
      </c>
      <c r="AJ47" s="431">
        <f t="shared" si="4"/>
        <v>110521.13116220004</v>
      </c>
      <c r="AK47" s="431">
        <f t="shared" si="4"/>
        <v>0</v>
      </c>
      <c r="AL47" s="431">
        <f t="shared" si="4"/>
        <v>562.67031637000002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2.0439649599999998</v>
      </c>
      <c r="AR47" s="431">
        <f t="shared" si="4"/>
        <v>2059.0078496800002</v>
      </c>
      <c r="AS47" s="431">
        <f t="shared" si="4"/>
        <v>135618.26809655002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125944.34705074997</v>
      </c>
      <c r="E48" s="390">
        <f t="shared" si="5"/>
        <v>19749.67324557</v>
      </c>
      <c r="F48" s="390">
        <f t="shared" si="5"/>
        <v>793.91808667999999</v>
      </c>
      <c r="G48" s="390">
        <f t="shared" si="5"/>
        <v>3392.3400159600001</v>
      </c>
      <c r="H48" s="390">
        <f t="shared" si="5"/>
        <v>6916.5914673400002</v>
      </c>
      <c r="I48" s="390">
        <f t="shared" si="5"/>
        <v>57.300823310000006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сентября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30664.75818934495</v>
      </c>
      <c r="E18" s="430">
        <f>OUT_4!E18</f>
        <v>7997.7735144499866</v>
      </c>
      <c r="F18" s="430">
        <f>OUT_4!F18</f>
        <v>1100.5169367399997</v>
      </c>
      <c r="G18" s="430">
        <f>OUT_4!G18</f>
        <v>2571.5377323549988</v>
      </c>
      <c r="H18" s="430">
        <f>OUT_4!H18</f>
        <v>1419.77659204</v>
      </c>
      <c r="I18" s="430">
        <f>OUT_4!I18</f>
        <v>0</v>
      </c>
      <c r="J18" s="430">
        <f>OUT_4!J18</f>
        <v>1580.47271922</v>
      </c>
      <c r="K18" s="430">
        <f>OUT_4!K18</f>
        <v>138.22105090999995</v>
      </c>
      <c r="L18" s="430">
        <f>OUT_4!L18</f>
        <v>0</v>
      </c>
      <c r="M18" s="430">
        <f>OUT_4!M18</f>
        <v>34816.768640919952</v>
      </c>
      <c r="N18" s="430">
        <f>OUT_4!N18</f>
        <v>9555.7711573999877</v>
      </c>
      <c r="O18" s="430">
        <f>OUT_4!O18</f>
        <v>1100.5169367399997</v>
      </c>
    </row>
    <row r="19" spans="1:16" s="376" customFormat="1" ht="15">
      <c r="A19" s="385"/>
      <c r="B19" s="444" t="s">
        <v>158</v>
      </c>
      <c r="C19" s="445"/>
      <c r="D19" s="430">
        <f>OUT_4!D19</f>
        <v>26450.564381434986</v>
      </c>
      <c r="E19" s="430">
        <f>OUT_4!E19</f>
        <v>24949.146812010044</v>
      </c>
      <c r="F19" s="430">
        <f>OUT_4!F19</f>
        <v>4134.9243328599969</v>
      </c>
      <c r="G19" s="430">
        <f>OUT_4!G19</f>
        <v>3191.7827205999997</v>
      </c>
      <c r="H19" s="430">
        <f>OUT_4!H19</f>
        <v>1198.81857982</v>
      </c>
      <c r="I19" s="430">
        <f>OUT_4!I19</f>
        <v>0</v>
      </c>
      <c r="J19" s="430">
        <f>OUT_4!J19</f>
        <v>1487.3883681099992</v>
      </c>
      <c r="K19" s="430">
        <f>OUT_4!K19</f>
        <v>376.00043446999996</v>
      </c>
      <c r="L19" s="430">
        <f>OUT_4!L19</f>
        <v>0</v>
      </c>
      <c r="M19" s="430">
        <f>OUT_4!M19</f>
        <v>31129.735470144984</v>
      </c>
      <c r="N19" s="430">
        <f>OUT_4!N19</f>
        <v>26523.965826300042</v>
      </c>
      <c r="O19" s="430">
        <f>OUT_4!O19</f>
        <v>4134.9243328599969</v>
      </c>
    </row>
    <row r="20" spans="1:16" s="376" customFormat="1" ht="15">
      <c r="A20" s="382"/>
      <c r="B20" s="386" t="s">
        <v>159</v>
      </c>
      <c r="C20" s="386"/>
      <c r="D20" s="430">
        <f>OUT_4!D20</f>
        <v>9097.5894011749915</v>
      </c>
      <c r="E20" s="430">
        <f>OUT_4!E20</f>
        <v>8601.0632688200021</v>
      </c>
      <c r="F20" s="430">
        <f>OUT_4!F20</f>
        <v>2484.9133471700006</v>
      </c>
      <c r="G20" s="430">
        <f>OUT_4!G20</f>
        <v>2225.382910719999</v>
      </c>
      <c r="H20" s="430">
        <f>OUT_4!H20</f>
        <v>729.79152560999989</v>
      </c>
      <c r="I20" s="430">
        <f>OUT_4!I20</f>
        <v>12.097759030000001</v>
      </c>
      <c r="J20" s="430">
        <f>OUT_4!J20</f>
        <v>4727.6088183299998</v>
      </c>
      <c r="K20" s="430">
        <f>OUT_4!K20</f>
        <v>462.96811765999996</v>
      </c>
      <c r="L20" s="430">
        <f>OUT_4!L20</f>
        <v>15.170583690000001</v>
      </c>
      <c r="M20" s="430">
        <f>OUT_4!M20</f>
        <v>16050.581130224991</v>
      </c>
      <c r="N20" s="430">
        <f>OUT_4!N20</f>
        <v>9793.8229120900032</v>
      </c>
      <c r="O20" s="430">
        <f>OUT_4!O20</f>
        <v>2512.1816898900006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66212.91197195492</v>
      </c>
      <c r="E21" s="431">
        <f>OUT_4!E21</f>
        <v>41547.983595280035</v>
      </c>
      <c r="F21" s="431">
        <f>OUT_4!F21</f>
        <v>7720.3546167699969</v>
      </c>
      <c r="G21" s="431">
        <f>OUT_4!G21</f>
        <v>7988.7033636749975</v>
      </c>
      <c r="H21" s="431">
        <f>OUT_4!H21</f>
        <v>3348.3866974699999</v>
      </c>
      <c r="I21" s="431">
        <f>OUT_4!I21</f>
        <v>12.097759030000001</v>
      </c>
      <c r="J21" s="431">
        <f>OUT_4!J21</f>
        <v>7795.4699056599993</v>
      </c>
      <c r="K21" s="431">
        <f>OUT_4!K21</f>
        <v>977.18960303999984</v>
      </c>
      <c r="L21" s="431">
        <f>OUT_4!L21</f>
        <v>15.170583690000001</v>
      </c>
      <c r="M21" s="431">
        <f>OUT_4!M21</f>
        <v>81997.085241289926</v>
      </c>
      <c r="N21" s="431">
        <f>OUT_4!N21</f>
        <v>45873.559895790037</v>
      </c>
      <c r="O21" s="431">
        <f>OUT_4!O21</f>
        <v>7747.6229594899969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85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11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37909.99689466002</v>
      </c>
      <c r="E15" s="227">
        <v>6912.0788169000016</v>
      </c>
      <c r="F15" s="225">
        <v>104.67340992</v>
      </c>
      <c r="G15" s="227">
        <v>381.9605813099999</v>
      </c>
      <c r="H15" s="227">
        <v>1469.9921729999996</v>
      </c>
      <c r="I15" s="227"/>
      <c r="J15" s="227"/>
      <c r="K15" s="227"/>
      <c r="L15" s="227"/>
      <c r="M15" s="227"/>
      <c r="N15" s="227"/>
      <c r="O15" s="227">
        <v>214.61638961000003</v>
      </c>
      <c r="P15" s="227"/>
      <c r="Q15" s="227"/>
      <c r="R15" s="227">
        <v>4.6873629999999999E-2</v>
      </c>
      <c r="S15" s="227"/>
      <c r="T15" s="227">
        <v>3.2587685</v>
      </c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>
        <v>13.51868316</v>
      </c>
      <c r="AI15" s="227"/>
      <c r="AJ15" s="227">
        <v>31397.633527290014</v>
      </c>
      <c r="AK15" s="227"/>
      <c r="AL15" s="227"/>
      <c r="AM15" s="227"/>
      <c r="AN15" s="227"/>
      <c r="AO15" s="227"/>
      <c r="AP15" s="227"/>
      <c r="AQ15" s="227"/>
      <c r="AR15" s="227">
        <v>1095.2939589299999</v>
      </c>
      <c r="AS15" s="295">
        <f>SUM(D15:AR15)/2</f>
        <v>39763.048640535009</v>
      </c>
    </row>
    <row r="16" spans="1:62" s="23" customFormat="1" ht="18" customHeight="1">
      <c r="A16" s="26"/>
      <c r="B16" s="51" t="s">
        <v>106</v>
      </c>
      <c r="C16" s="328"/>
      <c r="D16" s="227">
        <v>53606.236795779972</v>
      </c>
      <c r="E16" s="227">
        <v>5817.3337303299977</v>
      </c>
      <c r="F16" s="227">
        <v>56.981302949999993</v>
      </c>
      <c r="G16" s="227">
        <v>571.86135160000003</v>
      </c>
      <c r="H16" s="227">
        <v>3314.6951400600001</v>
      </c>
      <c r="I16" s="225">
        <v>52.376272740000005</v>
      </c>
      <c r="J16" s="227"/>
      <c r="K16" s="227"/>
      <c r="L16" s="227"/>
      <c r="M16" s="227"/>
      <c r="N16" s="227"/>
      <c r="O16" s="227">
        <v>358.81973581</v>
      </c>
      <c r="P16" s="227"/>
      <c r="Q16" s="227">
        <v>2.6836164700000005</v>
      </c>
      <c r="R16" s="227">
        <v>0.47055229999999998</v>
      </c>
      <c r="S16" s="227"/>
      <c r="T16" s="227"/>
      <c r="U16" s="227"/>
      <c r="V16" s="227"/>
      <c r="W16" s="227"/>
      <c r="X16" s="227"/>
      <c r="Y16" s="227"/>
      <c r="Z16" s="227">
        <v>0.12913763</v>
      </c>
      <c r="AA16" s="227"/>
      <c r="AB16" s="227"/>
      <c r="AC16" s="227"/>
      <c r="AD16" s="227">
        <v>0.60935017000000002</v>
      </c>
      <c r="AE16" s="227">
        <v>0.14576499999999998</v>
      </c>
      <c r="AF16" s="227"/>
      <c r="AG16" s="227"/>
      <c r="AH16" s="227"/>
      <c r="AI16" s="227"/>
      <c r="AJ16" s="227">
        <v>45977.114614980026</v>
      </c>
      <c r="AK16" s="227"/>
      <c r="AL16" s="227">
        <v>562.67031637000002</v>
      </c>
      <c r="AM16" s="227"/>
      <c r="AN16" s="227"/>
      <c r="AO16" s="227"/>
      <c r="AP16" s="227"/>
      <c r="AQ16" s="227">
        <v>0.93965127999999998</v>
      </c>
      <c r="AR16" s="227">
        <v>746.20371915999999</v>
      </c>
      <c r="AS16" s="295">
        <f>SUM(D16:AR16)/2</f>
        <v>55534.635526315004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15180.616091459995</v>
      </c>
      <c r="E17" s="227">
        <v>3964.4428343299992</v>
      </c>
      <c r="F17" s="227">
        <v>87.394768369999966</v>
      </c>
      <c r="G17" s="227">
        <v>831.23994999000001</v>
      </c>
      <c r="H17" s="227">
        <v>2111.5898247900004</v>
      </c>
      <c r="I17" s="227">
        <v>4.9245505700000001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17862.827039569995</v>
      </c>
      <c r="AK17" s="227"/>
      <c r="AL17" s="227"/>
      <c r="AM17" s="227"/>
      <c r="AN17" s="227"/>
      <c r="AO17" s="227"/>
      <c r="AP17" s="227"/>
      <c r="AQ17" s="227">
        <v>1.10431368</v>
      </c>
      <c r="AR17" s="227">
        <v>134.79849475000003</v>
      </c>
      <c r="AS17" s="295">
        <f>SUM(D17:AR17)/2</f>
        <v>20183.566017124995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106696.84978189997</v>
      </c>
      <c r="E18" s="295">
        <f t="shared" si="0"/>
        <v>16693.855381559999</v>
      </c>
      <c r="F18" s="295">
        <f t="shared" si="0"/>
        <v>249.04948123999998</v>
      </c>
      <c r="G18" s="295">
        <f t="shared" si="0"/>
        <v>1785.0618829</v>
      </c>
      <c r="H18" s="295">
        <f t="shared" si="0"/>
        <v>6896.2771378500001</v>
      </c>
      <c r="I18" s="295">
        <f t="shared" si="0"/>
        <v>57.300823310000006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761.63029216000007</v>
      </c>
      <c r="P18" s="295">
        <f t="shared" si="0"/>
        <v>0</v>
      </c>
      <c r="Q18" s="295">
        <f t="shared" si="0"/>
        <v>2.6836164700000005</v>
      </c>
      <c r="R18" s="295">
        <f t="shared" si="0"/>
        <v>0.51742592999999992</v>
      </c>
      <c r="S18" s="295">
        <f t="shared" si="0"/>
        <v>0</v>
      </c>
      <c r="T18" s="295">
        <f t="shared" si="0"/>
        <v>3.2587685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0.12913763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0.60935017000000002</v>
      </c>
      <c r="AE18" s="295">
        <f t="shared" si="0"/>
        <v>0.14576499999999998</v>
      </c>
      <c r="AF18" s="295">
        <f t="shared" si="0"/>
        <v>0</v>
      </c>
      <c r="AG18" s="295">
        <f t="shared" si="0"/>
        <v>0</v>
      </c>
      <c r="AH18" s="295">
        <f t="shared" si="0"/>
        <v>13.51868316</v>
      </c>
      <c r="AI18" s="295">
        <f t="shared" si="0"/>
        <v>0</v>
      </c>
      <c r="AJ18" s="295">
        <f t="shared" si="0"/>
        <v>95237.575181840031</v>
      </c>
      <c r="AK18" s="295">
        <f t="shared" si="0"/>
        <v>0</v>
      </c>
      <c r="AL18" s="295">
        <f t="shared" si="0"/>
        <v>562.67031637000002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2.0439649599999998</v>
      </c>
      <c r="AR18" s="295">
        <f t="shared" si="0"/>
        <v>1976.2961728400001</v>
      </c>
      <c r="AS18" s="295">
        <f>SUM(D18:AR18)/2</f>
        <v>115481.250183975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115481.250183975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3961.0843971200002</v>
      </c>
      <c r="E29" s="227">
        <v>427.37496411000001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3594.1692875599997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3991.3143243949999</v>
      </c>
    </row>
    <row r="30" spans="1:62" s="17" customFormat="1" ht="18" customHeight="1">
      <c r="A30" s="24"/>
      <c r="B30" s="51" t="s">
        <v>106</v>
      </c>
      <c r="C30" s="25"/>
      <c r="D30" s="227">
        <v>4181.2369606799984</v>
      </c>
      <c r="E30" s="227">
        <v>745.07701678000001</v>
      </c>
      <c r="F30" s="227">
        <v>194.34741728</v>
      </c>
      <c r="G30" s="227">
        <v>557.15107075000003</v>
      </c>
      <c r="H30" s="227">
        <v>10.003677700000001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>
        <v>143.24288745999999</v>
      </c>
      <c r="AE30" s="227"/>
      <c r="AF30" s="227"/>
      <c r="AG30" s="227"/>
      <c r="AH30" s="227"/>
      <c r="AI30" s="227"/>
      <c r="AJ30" s="227">
        <v>2894.9258867599997</v>
      </c>
      <c r="AK30" s="227"/>
      <c r="AL30" s="227"/>
      <c r="AM30" s="227"/>
      <c r="AN30" s="227"/>
      <c r="AO30" s="227"/>
      <c r="AP30" s="227"/>
      <c r="AQ30" s="227"/>
      <c r="AR30" s="227">
        <v>55.217683429999994</v>
      </c>
      <c r="AS30" s="295">
        <f>SUM(D30:AR30)/2</f>
        <v>4390.6013004199995</v>
      </c>
    </row>
    <row r="31" spans="1:62" s="17" customFormat="1" ht="18" customHeight="1">
      <c r="A31" s="20"/>
      <c r="B31" s="51" t="s">
        <v>107</v>
      </c>
      <c r="C31" s="25"/>
      <c r="D31" s="227">
        <v>2829.7042402599986</v>
      </c>
      <c r="E31" s="227">
        <v>600.82122908999997</v>
      </c>
      <c r="F31" s="227">
        <v>215.46774840999996</v>
      </c>
      <c r="G31" s="227">
        <v>307.00361664000002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1981.5475563399996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2967.2721953699993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10972.025598059998</v>
      </c>
      <c r="E32" s="295">
        <f t="shared" si="2"/>
        <v>1773.27320998</v>
      </c>
      <c r="F32" s="295">
        <f t="shared" si="2"/>
        <v>409.81516568999996</v>
      </c>
      <c r="G32" s="295">
        <f t="shared" si="2"/>
        <v>864.15468739000005</v>
      </c>
      <c r="H32" s="295">
        <f t="shared" si="2"/>
        <v>10.003677700000001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143.24288745999999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8470.6427306599981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55.217683429999994</v>
      </c>
      <c r="AS32" s="295">
        <f>SUM(D32:AR32)/2</f>
        <v>11349.187820184998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11349.187820184998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1684.4605143600002</v>
      </c>
      <c r="E36" s="227">
        <v>176.49126666000001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1530.2697832399999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1718.6937701300001</v>
      </c>
    </row>
    <row r="37" spans="1:62" s="17" customFormat="1" ht="18" customHeight="1">
      <c r="A37" s="24"/>
      <c r="B37" s="51" t="s">
        <v>106</v>
      </c>
      <c r="C37" s="25"/>
      <c r="D37" s="227">
        <v>1574.63972294</v>
      </c>
      <c r="E37" s="227">
        <v>624.17061779999995</v>
      </c>
      <c r="F37" s="227">
        <v>31.905284440000003</v>
      </c>
      <c r="G37" s="227">
        <v>246.48799578000001</v>
      </c>
      <c r="H37" s="227">
        <v>10.31065179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>
        <v>288.74907963999999</v>
      </c>
      <c r="AE37" s="227"/>
      <c r="AF37" s="227"/>
      <c r="AG37" s="227"/>
      <c r="AH37" s="227"/>
      <c r="AI37" s="227"/>
      <c r="AJ37" s="227">
        <v>923.0202593600003</v>
      </c>
      <c r="AK37" s="227"/>
      <c r="AL37" s="227"/>
      <c r="AM37" s="227"/>
      <c r="AN37" s="227"/>
      <c r="AO37" s="227"/>
      <c r="AP37" s="227"/>
      <c r="AQ37" s="227"/>
      <c r="AR37" s="227">
        <v>27.493993409999998</v>
      </c>
      <c r="AS37" s="295">
        <f>SUM(D37:AR37)/2</f>
        <v>1863.3888025799997</v>
      </c>
    </row>
    <row r="38" spans="1:62" s="17" customFormat="1" ht="18" customHeight="1">
      <c r="A38" s="20"/>
      <c r="B38" s="51" t="s">
        <v>107</v>
      </c>
      <c r="C38" s="25"/>
      <c r="D38" s="227">
        <v>5016.3714334899996</v>
      </c>
      <c r="E38" s="227">
        <v>481.88276956999999</v>
      </c>
      <c r="F38" s="227">
        <v>56.982179309999999</v>
      </c>
      <c r="G38" s="227">
        <v>496.63544989000007</v>
      </c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4359.6232071000004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5205.7475196800006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8275.4716707900006</v>
      </c>
      <c r="E39" s="295">
        <f t="shared" si="3"/>
        <v>1282.5446540299999</v>
      </c>
      <c r="F39" s="295">
        <f t="shared" si="3"/>
        <v>135.05343975</v>
      </c>
      <c r="G39" s="295">
        <f t="shared" si="3"/>
        <v>743.12344567000014</v>
      </c>
      <c r="H39" s="295">
        <f t="shared" si="3"/>
        <v>10.31065179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288.74907963999999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6812.913249700001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27.493993409999998</v>
      </c>
      <c r="AS39" s="295">
        <f>SUM(D39:AR39)/2</f>
        <v>8787.8300923900006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8787.8300923900006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19247.497268849998</v>
      </c>
      <c r="E42" s="295">
        <f>+SUM(E39,E32)</f>
        <v>3055.81786401</v>
      </c>
      <c r="F42" s="295">
        <f>+SUM(F39,F32)</f>
        <v>544.86860544000001</v>
      </c>
      <c r="G42" s="295">
        <f>+SUM(G39,G32)</f>
        <v>1607.2781330600001</v>
      </c>
      <c r="H42" s="295">
        <f>+SUM(H39,H32)</f>
        <v>20.314329489999999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431.99196710000001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15283.555980359999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82.711676839999996</v>
      </c>
      <c r="AS42" s="295">
        <f>SUM(D42:AR42)/2</f>
        <v>20137.017912575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125944.34705074997</v>
      </c>
      <c r="E46" s="296">
        <f t="shared" si="5"/>
        <v>19749.67324557</v>
      </c>
      <c r="F46" s="296">
        <f t="shared" si="5"/>
        <v>793.91808667999999</v>
      </c>
      <c r="G46" s="296">
        <f t="shared" si="5"/>
        <v>3392.3400159600001</v>
      </c>
      <c r="H46" s="296">
        <f t="shared" si="5"/>
        <v>6916.5914673400002</v>
      </c>
      <c r="I46" s="296">
        <f t="shared" si="5"/>
        <v>57.300823310000006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761.63029216000007</v>
      </c>
      <c r="P46" s="296">
        <f t="shared" si="5"/>
        <v>0</v>
      </c>
      <c r="Q46" s="296">
        <f t="shared" si="5"/>
        <v>2.6836164700000005</v>
      </c>
      <c r="R46" s="296">
        <f t="shared" si="5"/>
        <v>0.51742592999999992</v>
      </c>
      <c r="S46" s="296">
        <f t="shared" si="5"/>
        <v>0</v>
      </c>
      <c r="T46" s="296">
        <f t="shared" si="5"/>
        <v>3.2587685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0.12913763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432.60131727000004</v>
      </c>
      <c r="AE46" s="296">
        <f t="shared" si="5"/>
        <v>0.14576499999999998</v>
      </c>
      <c r="AF46" s="296">
        <f t="shared" si="5"/>
        <v>0</v>
      </c>
      <c r="AG46" s="296">
        <f t="shared" si="5"/>
        <v>0</v>
      </c>
      <c r="AH46" s="296">
        <f t="shared" si="5"/>
        <v>13.51868316</v>
      </c>
      <c r="AI46" s="296">
        <f t="shared" si="5"/>
        <v>0</v>
      </c>
      <c r="AJ46" s="296">
        <f t="shared" si="5"/>
        <v>110521.13116220004</v>
      </c>
      <c r="AK46" s="296">
        <f t="shared" si="5"/>
        <v>0</v>
      </c>
      <c r="AL46" s="296">
        <f t="shared" si="5"/>
        <v>562.67031637000002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2.0439649599999998</v>
      </c>
      <c r="AR46" s="296">
        <f t="shared" si="5"/>
        <v>2059.0078496800002</v>
      </c>
      <c r="AS46" s="296">
        <f>+SUM(AS42,AS25,AS18,AS44)</f>
        <v>135618.26809655002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135618.26809655002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2019-10-01T14:07:08Z</dcterms:created>
  <dcterms:modified xsi:type="dcterms:W3CDTF">2019-10-01T14:07:08Z</dcterms:modified>
  <cp:category/>
</cp:coreProperties>
</file>