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/>
  </bookViews>
  <sheets>
    <sheet name="Banks" sheetId="90" r:id="rId1"/>
    <sheet name="Complementary_Inf_RUS" sheetId="81" r:id="rId2"/>
    <sheet name="A1_RUS" sheetId="82" r:id="rId3"/>
    <sheet name="A2_RUS" sheetId="83" r:id="rId4"/>
    <sheet name="A3_RUS" sheetId="84" r:id="rId5"/>
    <sheet name="A4_RUS" sheetId="85" r:id="rId6"/>
    <sheet name="A5_RUS" sheetId="86" r:id="rId7"/>
    <sheet name="A6_RUS" sheetId="87" r:id="rId8"/>
    <sheet name="A7_RUS" sheetId="88" r:id="rId9"/>
    <sheet name="A8_RUS" sheetId="89" r:id="rId10"/>
    <sheet name="Complementary_Inf" sheetId="80" r:id="rId11"/>
    <sheet name="A1" sheetId="30" r:id="rId12"/>
    <sheet name="A2" sheetId="31" r:id="rId13"/>
    <sheet name="A3" sheetId="32" r:id="rId14"/>
    <sheet name="A4" sheetId="33" r:id="rId15"/>
    <sheet name="A5" sheetId="76" r:id="rId16"/>
    <sheet name="A6" sheetId="35" r:id="rId17"/>
    <sheet name="A7" sheetId="36" r:id="rId18"/>
    <sheet name="A8" sheetId="37" r:id="rId19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1">'A1'!$A:$M</definedName>
    <definedName name="_xlnm.Print_Area" localSheetId="2">A1_RUS!$A:$M</definedName>
    <definedName name="_xlnm.Print_Area" localSheetId="12">'A2'!$A$1:$L$58</definedName>
    <definedName name="_xlnm.Print_Area" localSheetId="3">A2_RUS!$A$8:$L$58</definedName>
    <definedName name="_xlnm.Print_Area" localSheetId="13">'A3'!$A$1:$M$61</definedName>
    <definedName name="_xlnm.Print_Area" localSheetId="4">A3_RUS!$A$8:$M$61</definedName>
    <definedName name="_xlnm.Print_Area" localSheetId="14">'A4'!$A$1:$AR$58</definedName>
    <definedName name="_xlnm.Print_Area" localSheetId="5">A4_RUS!$A$4:$AR$60</definedName>
    <definedName name="_xlnm.Print_Area" localSheetId="16">'A6'!$A$1:$L$54</definedName>
    <definedName name="_xlnm.Print_Area" localSheetId="7">A6_RUS!$A$8:$L$54</definedName>
    <definedName name="_xlnm.Print_Area" localSheetId="17">'A7'!$A$1:$M$65</definedName>
    <definedName name="_xlnm.Print_Area" localSheetId="8">A7_RUS!$A$8:$M$61</definedName>
    <definedName name="_xlnm.Print_Area" localSheetId="18">'A8'!$A$1:$AR$53</definedName>
    <definedName name="_xlnm.Print_Area" localSheetId="9">A8_RUS!$A$1:$AR$48</definedName>
    <definedName name="_xlnm.Print_Area" localSheetId="10">Complementary_Inf!$B$2:$J$38</definedName>
    <definedName name="_xlnm.Print_Area" localSheetId="1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L13" i="30"/>
  <c r="M14" i="30"/>
  <c r="M13" i="30" s="1"/>
  <c r="M13" i="82" s="1"/>
  <c r="M15" i="30"/>
  <c r="D16" i="30"/>
  <c r="E16" i="30"/>
  <c r="F16" i="30"/>
  <c r="M16" i="30" s="1"/>
  <c r="M16" i="82" s="1"/>
  <c r="G16" i="30"/>
  <c r="H16" i="30"/>
  <c r="I16" i="30"/>
  <c r="J16" i="30"/>
  <c r="K16" i="30"/>
  <c r="L16" i="30"/>
  <c r="M17" i="30"/>
  <c r="M18" i="30"/>
  <c r="D19" i="30"/>
  <c r="E19" i="30"/>
  <c r="F19" i="30"/>
  <c r="G19" i="30"/>
  <c r="M19" i="30" s="1"/>
  <c r="M19" i="82" s="1"/>
  <c r="H19" i="30"/>
  <c r="H22" i="30" s="1"/>
  <c r="H22" i="82" s="1"/>
  <c r="I19" i="30"/>
  <c r="I22" i="30" s="1"/>
  <c r="I22" i="82" s="1"/>
  <c r="J19" i="30"/>
  <c r="J22" i="30" s="1"/>
  <c r="J22" i="82" s="1"/>
  <c r="K19" i="30"/>
  <c r="K22" i="30" s="1"/>
  <c r="K22" i="82" s="1"/>
  <c r="L19" i="30"/>
  <c r="M20" i="30"/>
  <c r="M21" i="30"/>
  <c r="D22" i="30"/>
  <c r="E22" i="30"/>
  <c r="F22" i="30"/>
  <c r="G22" i="30"/>
  <c r="L22" i="30"/>
  <c r="D25" i="30"/>
  <c r="E25" i="30"/>
  <c r="F25" i="30"/>
  <c r="G25" i="30"/>
  <c r="H25" i="30"/>
  <c r="I25" i="30"/>
  <c r="J25" i="30"/>
  <c r="K25" i="30"/>
  <c r="L25" i="30"/>
  <c r="M25" i="30"/>
  <c r="M26" i="30"/>
  <c r="M27" i="30"/>
  <c r="D28" i="30"/>
  <c r="E28" i="30"/>
  <c r="F28" i="30"/>
  <c r="M28" i="30" s="1"/>
  <c r="M28" i="82" s="1"/>
  <c r="G28" i="30"/>
  <c r="H28" i="30"/>
  <c r="I28" i="30"/>
  <c r="J28" i="30"/>
  <c r="K28" i="30"/>
  <c r="L28" i="30"/>
  <c r="M29" i="30"/>
  <c r="M30" i="30"/>
  <c r="D31" i="30"/>
  <c r="D34" i="30" s="1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L34" i="30" s="1"/>
  <c r="L34" i="82" s="1"/>
  <c r="M31" i="30"/>
  <c r="M32" i="30"/>
  <c r="M33" i="30"/>
  <c r="F34" i="30"/>
  <c r="G34" i="30"/>
  <c r="H34" i="30"/>
  <c r="I34" i="30"/>
  <c r="M36" i="30"/>
  <c r="M37" i="30"/>
  <c r="M38" i="30"/>
  <c r="D41" i="30"/>
  <c r="M41" i="30" s="1"/>
  <c r="M41" i="82" s="1"/>
  <c r="E41" i="30"/>
  <c r="F41" i="30"/>
  <c r="G41" i="30"/>
  <c r="H41" i="30"/>
  <c r="I41" i="30"/>
  <c r="J41" i="30"/>
  <c r="K41" i="30"/>
  <c r="L41" i="30"/>
  <c r="M42" i="30"/>
  <c r="M43" i="30"/>
  <c r="D44" i="30"/>
  <c r="E44" i="30"/>
  <c r="F44" i="30"/>
  <c r="M44" i="30" s="1"/>
  <c r="M44" i="82" s="1"/>
  <c r="G44" i="30"/>
  <c r="H44" i="30"/>
  <c r="I44" i="30"/>
  <c r="J44" i="30"/>
  <c r="K44" i="30"/>
  <c r="L44" i="30"/>
  <c r="M45" i="30"/>
  <c r="M46" i="30"/>
  <c r="D47" i="30"/>
  <c r="M47" i="30" s="1"/>
  <c r="M47" i="82" s="1"/>
  <c r="E47" i="30"/>
  <c r="F47" i="30"/>
  <c r="G47" i="30"/>
  <c r="H47" i="30"/>
  <c r="I47" i="30"/>
  <c r="I50" i="30" s="1"/>
  <c r="I50" i="82" s="1"/>
  <c r="J47" i="30"/>
  <c r="J50" i="30" s="1"/>
  <c r="J50" i="82" s="1"/>
  <c r="K47" i="30"/>
  <c r="K50" i="30" s="1"/>
  <c r="K50" i="82" s="1"/>
  <c r="L47" i="30"/>
  <c r="L50" i="30" s="1"/>
  <c r="L50" i="82" s="1"/>
  <c r="M48" i="30"/>
  <c r="M49" i="30"/>
  <c r="E50" i="30"/>
  <c r="F50" i="30"/>
  <c r="G50" i="30"/>
  <c r="H50" i="30"/>
  <c r="M52" i="30"/>
  <c r="M53" i="30"/>
  <c r="M54" i="30"/>
  <c r="D13" i="82"/>
  <c r="E13" i="82"/>
  <c r="F13" i="82"/>
  <c r="G13" i="82"/>
  <c r="H13" i="82"/>
  <c r="I13" i="82"/>
  <c r="J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F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M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J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F22" i="82"/>
  <c r="G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D25" i="82"/>
  <c r="E25" i="82"/>
  <c r="F25" i="82"/>
  <c r="G25" i="82"/>
  <c r="H25" i="82"/>
  <c r="I25" i="82"/>
  <c r="J25" i="82"/>
  <c r="K25" i="82"/>
  <c r="L25" i="82"/>
  <c r="M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H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D31" i="82"/>
  <c r="E31" i="82"/>
  <c r="F31" i="82"/>
  <c r="G31" i="82"/>
  <c r="H31" i="82"/>
  <c r="I31" i="82"/>
  <c r="J31" i="82"/>
  <c r="K31" i="82"/>
  <c r="L31" i="82"/>
  <c r="M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H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M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K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G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M46" i="82"/>
  <c r="D47" i="82"/>
  <c r="E47" i="82"/>
  <c r="F47" i="82"/>
  <c r="G47" i="82"/>
  <c r="H47" i="82"/>
  <c r="I47" i="82"/>
  <c r="J47" i="82"/>
  <c r="K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G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M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F13" i="31"/>
  <c r="G13" i="31"/>
  <c r="H13" i="31"/>
  <c r="I13" i="31"/>
  <c r="I22" i="31" s="1"/>
  <c r="I22" i="83" s="1"/>
  <c r="J13" i="31"/>
  <c r="K13" i="31"/>
  <c r="K13" i="83" s="1"/>
  <c r="L14" i="31"/>
  <c r="L15" i="31"/>
  <c r="D16" i="31"/>
  <c r="E16" i="31"/>
  <c r="F16" i="31"/>
  <c r="F16" i="83" s="1"/>
  <c r="G16" i="31"/>
  <c r="H16" i="31"/>
  <c r="I16" i="31"/>
  <c r="J16" i="31"/>
  <c r="K16" i="31"/>
  <c r="L17" i="31"/>
  <c r="L18" i="31"/>
  <c r="L18" i="83" s="1"/>
  <c r="D19" i="31"/>
  <c r="E19" i="31"/>
  <c r="F19" i="31"/>
  <c r="G19" i="31"/>
  <c r="H19" i="31"/>
  <c r="I19" i="31"/>
  <c r="J19" i="31"/>
  <c r="K19" i="31"/>
  <c r="L20" i="31"/>
  <c r="L20" i="83" s="1"/>
  <c r="L21" i="31"/>
  <c r="D22" i="31"/>
  <c r="G22" i="31"/>
  <c r="J22" i="31"/>
  <c r="J22" i="83" s="1"/>
  <c r="D25" i="31"/>
  <c r="E25" i="31"/>
  <c r="F25" i="31"/>
  <c r="L25" i="31" s="1"/>
  <c r="L25" i="83" s="1"/>
  <c r="G25" i="31"/>
  <c r="G34" i="31" s="1"/>
  <c r="G34" i="83" s="1"/>
  <c r="H25" i="31"/>
  <c r="I25" i="31"/>
  <c r="I25" i="83" s="1"/>
  <c r="J25" i="31"/>
  <c r="K25" i="31"/>
  <c r="L26" i="31"/>
  <c r="L27" i="31"/>
  <c r="D28" i="31"/>
  <c r="D34" i="31" s="1"/>
  <c r="E28" i="31"/>
  <c r="F28" i="31"/>
  <c r="G28" i="31"/>
  <c r="H28" i="31"/>
  <c r="I28" i="31"/>
  <c r="J28" i="31"/>
  <c r="K28" i="31"/>
  <c r="L29" i="31"/>
  <c r="L30" i="31"/>
  <c r="L30" i="83" s="1"/>
  <c r="D31" i="31"/>
  <c r="E31" i="31"/>
  <c r="E34" i="31" s="1"/>
  <c r="E34" i="83" s="1"/>
  <c r="F31" i="31"/>
  <c r="G31" i="31"/>
  <c r="H31" i="31"/>
  <c r="I31" i="31"/>
  <c r="I34" i="31" s="1"/>
  <c r="I34" i="83" s="1"/>
  <c r="J31" i="31"/>
  <c r="K31" i="31"/>
  <c r="L32" i="31"/>
  <c r="L33" i="31"/>
  <c r="H34" i="31"/>
  <c r="H34" i="83" s="1"/>
  <c r="J34" i="31"/>
  <c r="L36" i="31"/>
  <c r="L37" i="31"/>
  <c r="L37" i="83" s="1"/>
  <c r="L38" i="31"/>
  <c r="D41" i="31"/>
  <c r="D41" i="83" s="1"/>
  <c r="E41" i="31"/>
  <c r="F41" i="31"/>
  <c r="G41" i="31"/>
  <c r="H41" i="31"/>
  <c r="I41" i="31"/>
  <c r="J41" i="31"/>
  <c r="J50" i="31" s="1"/>
  <c r="K41" i="31"/>
  <c r="L41" i="31"/>
  <c r="L41" i="83" s="1"/>
  <c r="L42" i="31"/>
  <c r="L43" i="31"/>
  <c r="D44" i="31"/>
  <c r="E44" i="31"/>
  <c r="F44" i="31"/>
  <c r="G44" i="31"/>
  <c r="G44" i="83" s="1"/>
  <c r="H44" i="31"/>
  <c r="I44" i="31"/>
  <c r="J44" i="31"/>
  <c r="K44" i="31"/>
  <c r="L45" i="31"/>
  <c r="L46" i="31"/>
  <c r="D47" i="31"/>
  <c r="D47" i="83" s="1"/>
  <c r="E47" i="31"/>
  <c r="F47" i="31"/>
  <c r="G47" i="31"/>
  <c r="H47" i="31"/>
  <c r="H50" i="31" s="1"/>
  <c r="H50" i="83" s="1"/>
  <c r="I47" i="31"/>
  <c r="J47" i="31"/>
  <c r="K47" i="31"/>
  <c r="L48" i="31"/>
  <c r="L49" i="31"/>
  <c r="L49" i="83" s="1"/>
  <c r="E50" i="31"/>
  <c r="K50" i="31"/>
  <c r="K50" i="83" s="1"/>
  <c r="L52" i="31"/>
  <c r="L53" i="31"/>
  <c r="L54" i="31"/>
  <c r="D13" i="83"/>
  <c r="E13" i="83"/>
  <c r="F13" i="83"/>
  <c r="G13" i="83"/>
  <c r="H13" i="83"/>
  <c r="J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L15" i="83"/>
  <c r="D16" i="83"/>
  <c r="E16" i="83"/>
  <c r="G16" i="83"/>
  <c r="I16" i="83"/>
  <c r="J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D19" i="83"/>
  <c r="F19" i="83"/>
  <c r="G19" i="83"/>
  <c r="H19" i="83"/>
  <c r="I19" i="83"/>
  <c r="J19" i="83"/>
  <c r="D20" i="83"/>
  <c r="E20" i="83"/>
  <c r="F20" i="83"/>
  <c r="G20" i="83"/>
  <c r="H20" i="83"/>
  <c r="I20" i="83"/>
  <c r="J20" i="83"/>
  <c r="K20" i="83"/>
  <c r="D21" i="83"/>
  <c r="E21" i="83"/>
  <c r="F21" i="83"/>
  <c r="G21" i="83"/>
  <c r="H21" i="83"/>
  <c r="I21" i="83"/>
  <c r="J21" i="83"/>
  <c r="K21" i="83"/>
  <c r="L21" i="83"/>
  <c r="D22" i="83"/>
  <c r="G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H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E28" i="83"/>
  <c r="G28" i="83"/>
  <c r="H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D31" i="83"/>
  <c r="E31" i="83"/>
  <c r="F31" i="83"/>
  <c r="G31" i="83"/>
  <c r="H31" i="83"/>
  <c r="J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L33" i="83"/>
  <c r="J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E41" i="83"/>
  <c r="F41" i="83"/>
  <c r="G41" i="83"/>
  <c r="H41" i="83"/>
  <c r="I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D44" i="83"/>
  <c r="E44" i="83"/>
  <c r="F44" i="83"/>
  <c r="H44" i="83"/>
  <c r="J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E47" i="83"/>
  <c r="G47" i="83"/>
  <c r="H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E50" i="83"/>
  <c r="J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G13" i="32"/>
  <c r="H13" i="32"/>
  <c r="I13" i="32"/>
  <c r="J13" i="32"/>
  <c r="K13" i="32"/>
  <c r="L13" i="32"/>
  <c r="K14" i="32"/>
  <c r="M14" i="32" s="1"/>
  <c r="K15" i="32"/>
  <c r="M15" i="32"/>
  <c r="D16" i="32"/>
  <c r="E16" i="32"/>
  <c r="F16" i="32"/>
  <c r="G16" i="32"/>
  <c r="H16" i="32"/>
  <c r="I16" i="32"/>
  <c r="J16" i="32"/>
  <c r="L16" i="32"/>
  <c r="L22" i="32" s="1"/>
  <c r="L22" i="84" s="1"/>
  <c r="K17" i="32"/>
  <c r="M17" i="32" s="1"/>
  <c r="M17" i="84" s="1"/>
  <c r="K18" i="32"/>
  <c r="M18" i="32" s="1"/>
  <c r="M18" i="84" s="1"/>
  <c r="D19" i="32"/>
  <c r="E19" i="32"/>
  <c r="F19" i="32"/>
  <c r="F22" i="32" s="1"/>
  <c r="F22" i="84" s="1"/>
  <c r="G19" i="32"/>
  <c r="G22" i="32" s="1"/>
  <c r="G22" i="84" s="1"/>
  <c r="H19" i="32"/>
  <c r="H22" i="32" s="1"/>
  <c r="H22" i="84" s="1"/>
  <c r="I19" i="32"/>
  <c r="J19" i="32"/>
  <c r="L19" i="32"/>
  <c r="K20" i="32"/>
  <c r="K20" i="84" s="1"/>
  <c r="M20" i="32"/>
  <c r="K21" i="32"/>
  <c r="M21" i="32" s="1"/>
  <c r="M21" i="84" s="1"/>
  <c r="I22" i="32"/>
  <c r="I22" i="84" s="1"/>
  <c r="J22" i="32"/>
  <c r="J22" i="84" s="1"/>
  <c r="D25" i="32"/>
  <c r="E25" i="32"/>
  <c r="F25" i="32"/>
  <c r="F25" i="84" s="1"/>
  <c r="G25" i="32"/>
  <c r="G25" i="84" s="1"/>
  <c r="H25" i="32"/>
  <c r="H25" i="84" s="1"/>
  <c r="I25" i="32"/>
  <c r="J25" i="32"/>
  <c r="L25" i="32"/>
  <c r="K26" i="32"/>
  <c r="K26" i="84" s="1"/>
  <c r="M26" i="32"/>
  <c r="K27" i="32"/>
  <c r="D28" i="32"/>
  <c r="K28" i="32" s="1"/>
  <c r="K28" i="84" s="1"/>
  <c r="E28" i="32"/>
  <c r="F28" i="32"/>
  <c r="G28" i="32"/>
  <c r="H28" i="32"/>
  <c r="H34" i="32" s="1"/>
  <c r="H34" i="84" s="1"/>
  <c r="I28" i="32"/>
  <c r="I28" i="84" s="1"/>
  <c r="J28" i="32"/>
  <c r="J28" i="84" s="1"/>
  <c r="L28" i="32"/>
  <c r="K29" i="32"/>
  <c r="M29" i="32"/>
  <c r="K30" i="32"/>
  <c r="K30" i="84" s="1"/>
  <c r="M30" i="32"/>
  <c r="M30" i="84" s="1"/>
  <c r="D31" i="32"/>
  <c r="E31" i="32"/>
  <c r="F31" i="32"/>
  <c r="G31" i="32"/>
  <c r="H31" i="32"/>
  <c r="I31" i="32"/>
  <c r="I34" i="32" s="1"/>
  <c r="J31" i="32"/>
  <c r="J31" i="84" s="1"/>
  <c r="K31" i="32"/>
  <c r="L31" i="32"/>
  <c r="K32" i="32"/>
  <c r="M32" i="32"/>
  <c r="M31" i="32" s="1"/>
  <c r="M31" i="84" s="1"/>
  <c r="K33" i="32"/>
  <c r="M33" i="32"/>
  <c r="E34" i="32"/>
  <c r="E34" i="84" s="1"/>
  <c r="F34" i="32"/>
  <c r="F34" i="84" s="1"/>
  <c r="K36" i="32"/>
  <c r="K37" i="32"/>
  <c r="K38" i="32"/>
  <c r="M38" i="32"/>
  <c r="D41" i="32"/>
  <c r="E41" i="32"/>
  <c r="E41" i="84" s="1"/>
  <c r="F41" i="32"/>
  <c r="F41" i="84" s="1"/>
  <c r="G41" i="32"/>
  <c r="H41" i="32"/>
  <c r="I41" i="32"/>
  <c r="J41" i="32"/>
  <c r="L41" i="32"/>
  <c r="K42" i="32"/>
  <c r="K43" i="32"/>
  <c r="M43" i="32"/>
  <c r="D44" i="32"/>
  <c r="E44" i="32"/>
  <c r="F44" i="32"/>
  <c r="G44" i="32"/>
  <c r="G44" i="84" s="1"/>
  <c r="H44" i="32"/>
  <c r="H44" i="84" s="1"/>
  <c r="I44" i="32"/>
  <c r="J44" i="32"/>
  <c r="L44" i="32"/>
  <c r="K45" i="32"/>
  <c r="M45" i="32"/>
  <c r="K46" i="32"/>
  <c r="D47" i="32"/>
  <c r="E47" i="32"/>
  <c r="E50" i="32" s="1"/>
  <c r="E50" i="84" s="1"/>
  <c r="F47" i="32"/>
  <c r="G47" i="32"/>
  <c r="G50" i="32" s="1"/>
  <c r="G50" i="84" s="1"/>
  <c r="H47" i="32"/>
  <c r="H50" i="32" s="1"/>
  <c r="H50" i="84" s="1"/>
  <c r="I47" i="32"/>
  <c r="J47" i="32"/>
  <c r="L47" i="32"/>
  <c r="K48" i="32"/>
  <c r="M48" i="32"/>
  <c r="K49" i="32"/>
  <c r="D50" i="32"/>
  <c r="D50" i="84" s="1"/>
  <c r="L50" i="32"/>
  <c r="L50" i="84" s="1"/>
  <c r="K52" i="32"/>
  <c r="M52" i="32"/>
  <c r="K53" i="32"/>
  <c r="M53" i="32"/>
  <c r="K54" i="32"/>
  <c r="K54" i="84" s="1"/>
  <c r="M54" i="32"/>
  <c r="M54" i="84" s="1"/>
  <c r="D13" i="84"/>
  <c r="E13" i="84"/>
  <c r="F13" i="84"/>
  <c r="G13" i="84"/>
  <c r="H13" i="84"/>
  <c r="I13" i="84"/>
  <c r="J13" i="84"/>
  <c r="K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K15" i="84"/>
  <c r="L15" i="84"/>
  <c r="M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D19" i="84"/>
  <c r="E19" i="84"/>
  <c r="F19" i="84"/>
  <c r="I19" i="84"/>
  <c r="J19" i="84"/>
  <c r="L19" i="84"/>
  <c r="D20" i="84"/>
  <c r="E20" i="84"/>
  <c r="F20" i="84"/>
  <c r="G20" i="84"/>
  <c r="H20" i="84"/>
  <c r="I20" i="84"/>
  <c r="J20" i="84"/>
  <c r="L20" i="84"/>
  <c r="M20" i="84"/>
  <c r="D21" i="84"/>
  <c r="E21" i="84"/>
  <c r="F21" i="84"/>
  <c r="G21" i="84"/>
  <c r="H21" i="84"/>
  <c r="I21" i="84"/>
  <c r="J21" i="84"/>
  <c r="K21" i="84"/>
  <c r="L21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I25" i="84"/>
  <c r="J25" i="84"/>
  <c r="L25" i="84"/>
  <c r="D26" i="84"/>
  <c r="E26" i="84"/>
  <c r="F26" i="84"/>
  <c r="G26" i="84"/>
  <c r="H26" i="84"/>
  <c r="I26" i="84"/>
  <c r="J26" i="84"/>
  <c r="L26" i="84"/>
  <c r="D27" i="84"/>
  <c r="E27" i="84"/>
  <c r="F27" i="84"/>
  <c r="G27" i="84"/>
  <c r="H27" i="84"/>
  <c r="I27" i="84"/>
  <c r="J27" i="84"/>
  <c r="L27" i="84"/>
  <c r="D28" i="84"/>
  <c r="E28" i="84"/>
  <c r="F28" i="84"/>
  <c r="G28" i="84"/>
  <c r="L28" i="84"/>
  <c r="D29" i="84"/>
  <c r="E29" i="84"/>
  <c r="F29" i="84"/>
  <c r="G29" i="84"/>
  <c r="H29" i="84"/>
  <c r="I29" i="84"/>
  <c r="J29" i="84"/>
  <c r="K29" i="84"/>
  <c r="L29" i="84"/>
  <c r="M29" i="84"/>
  <c r="D30" i="84"/>
  <c r="E30" i="84"/>
  <c r="F30" i="84"/>
  <c r="G30" i="84"/>
  <c r="H30" i="84"/>
  <c r="I30" i="84"/>
  <c r="J30" i="84"/>
  <c r="L30" i="84"/>
  <c r="E31" i="84"/>
  <c r="F31" i="84"/>
  <c r="G31" i="84"/>
  <c r="H31" i="84"/>
  <c r="I31" i="84"/>
  <c r="D32" i="84"/>
  <c r="E32" i="84"/>
  <c r="F32" i="84"/>
  <c r="G32" i="84"/>
  <c r="H32" i="84"/>
  <c r="I32" i="84"/>
  <c r="J32" i="84"/>
  <c r="K32" i="84"/>
  <c r="L32" i="84"/>
  <c r="M32" i="84"/>
  <c r="D33" i="84"/>
  <c r="E33" i="84"/>
  <c r="F33" i="84"/>
  <c r="G33" i="84"/>
  <c r="H33" i="84"/>
  <c r="I33" i="84"/>
  <c r="J33" i="84"/>
  <c r="K33" i="84"/>
  <c r="L33" i="84"/>
  <c r="M33" i="84"/>
  <c r="I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M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G41" i="84"/>
  <c r="H41" i="84"/>
  <c r="I41" i="84"/>
  <c r="J41" i="84"/>
  <c r="L41" i="84"/>
  <c r="D42" i="84"/>
  <c r="E42" i="84"/>
  <c r="F42" i="84"/>
  <c r="G42" i="84"/>
  <c r="H42" i="84"/>
  <c r="I42" i="84"/>
  <c r="J42" i="84"/>
  <c r="L42" i="84"/>
  <c r="D43" i="84"/>
  <c r="E43" i="84"/>
  <c r="F43" i="84"/>
  <c r="G43" i="84"/>
  <c r="H43" i="84"/>
  <c r="I43" i="84"/>
  <c r="J43" i="84"/>
  <c r="K43" i="84"/>
  <c r="L43" i="84"/>
  <c r="M43" i="84"/>
  <c r="D44" i="84"/>
  <c r="E44" i="84"/>
  <c r="F44" i="84"/>
  <c r="I44" i="84"/>
  <c r="J44" i="84"/>
  <c r="L44" i="84"/>
  <c r="D45" i="84"/>
  <c r="E45" i="84"/>
  <c r="F45" i="84"/>
  <c r="G45" i="84"/>
  <c r="H45" i="84"/>
  <c r="I45" i="84"/>
  <c r="J45" i="84"/>
  <c r="K45" i="84"/>
  <c r="L45" i="84"/>
  <c r="D46" i="84"/>
  <c r="E46" i="84"/>
  <c r="F46" i="84"/>
  <c r="G46" i="84"/>
  <c r="H46" i="84"/>
  <c r="I46" i="84"/>
  <c r="J46" i="84"/>
  <c r="L46" i="84"/>
  <c r="D47" i="84"/>
  <c r="E47" i="84"/>
  <c r="F47" i="84"/>
  <c r="G47" i="84"/>
  <c r="H47" i="84"/>
  <c r="L47" i="84"/>
  <c r="D48" i="84"/>
  <c r="E48" i="84"/>
  <c r="F48" i="84"/>
  <c r="G48" i="84"/>
  <c r="H48" i="84"/>
  <c r="I48" i="84"/>
  <c r="J48" i="84"/>
  <c r="K48" i="84"/>
  <c r="L48" i="84"/>
  <c r="M48" i="84"/>
  <c r="D49" i="84"/>
  <c r="E49" i="84"/>
  <c r="F49" i="84"/>
  <c r="G49" i="84"/>
  <c r="H49" i="84"/>
  <c r="I49" i="84"/>
  <c r="J49" i="84"/>
  <c r="K49" i="84"/>
  <c r="L49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M52" i="84"/>
  <c r="D53" i="84"/>
  <c r="E53" i="84"/>
  <c r="F53" i="84"/>
  <c r="G53" i="84"/>
  <c r="H53" i="84"/>
  <c r="I53" i="84"/>
  <c r="J53" i="84"/>
  <c r="K53" i="84"/>
  <c r="L53" i="84"/>
  <c r="M53" i="84"/>
  <c r="D54" i="84"/>
  <c r="E54" i="84"/>
  <c r="F54" i="84"/>
  <c r="G54" i="84"/>
  <c r="H54" i="84"/>
  <c r="I54" i="84"/>
  <c r="J54" i="84"/>
  <c r="L54" i="84"/>
  <c r="R6" i="33"/>
  <c r="D13" i="33"/>
  <c r="E13" i="33"/>
  <c r="E13" i="85" s="1"/>
  <c r="F13" i="33"/>
  <c r="F13" i="85" s="1"/>
  <c r="G13" i="33"/>
  <c r="G13" i="85" s="1"/>
  <c r="H13" i="33"/>
  <c r="I13" i="33"/>
  <c r="J13" i="33"/>
  <c r="K13" i="33"/>
  <c r="K22" i="33" s="1"/>
  <c r="K22" i="85" s="1"/>
  <c r="L13" i="33"/>
  <c r="M13" i="33"/>
  <c r="M13" i="85" s="1"/>
  <c r="N13" i="33"/>
  <c r="N13" i="85" s="1"/>
  <c r="O13" i="33"/>
  <c r="O13" i="85" s="1"/>
  <c r="P13" i="33"/>
  <c r="Q13" i="33"/>
  <c r="R13" i="33"/>
  <c r="S13" i="33"/>
  <c r="S22" i="33" s="1"/>
  <c r="S22" i="85" s="1"/>
  <c r="T13" i="33"/>
  <c r="U13" i="33"/>
  <c r="U13" i="85" s="1"/>
  <c r="V13" i="33"/>
  <c r="V13" i="85" s="1"/>
  <c r="W13" i="33"/>
  <c r="X13" i="33"/>
  <c r="Y13" i="33"/>
  <c r="Z13" i="33"/>
  <c r="AA13" i="33"/>
  <c r="AB13" i="33"/>
  <c r="AC13" i="33"/>
  <c r="AC13" i="85" s="1"/>
  <c r="AD13" i="33"/>
  <c r="AD13" i="85" s="1"/>
  <c r="AE13" i="33"/>
  <c r="AE13" i="85" s="1"/>
  <c r="AF13" i="33"/>
  <c r="AG13" i="33"/>
  <c r="AH13" i="33"/>
  <c r="AI13" i="33"/>
  <c r="AI22" i="33" s="1"/>
  <c r="AI22" i="85" s="1"/>
  <c r="AJ13" i="33"/>
  <c r="AK13" i="33"/>
  <c r="AK13" i="85" s="1"/>
  <c r="AL13" i="33"/>
  <c r="AL13" i="85" s="1"/>
  <c r="AM13" i="33"/>
  <c r="AM13" i="85" s="1"/>
  <c r="AN13" i="33"/>
  <c r="AO13" i="33"/>
  <c r="AP13" i="33"/>
  <c r="AQ13" i="33"/>
  <c r="AQ22" i="33" s="1"/>
  <c r="AQ22" i="85" s="1"/>
  <c r="AR13" i="33"/>
  <c r="D16" i="33"/>
  <c r="E16" i="33"/>
  <c r="E16" i="85" s="1"/>
  <c r="F16" i="33"/>
  <c r="F16" i="85" s="1"/>
  <c r="G16" i="33"/>
  <c r="H16" i="33"/>
  <c r="I16" i="33"/>
  <c r="J16" i="33"/>
  <c r="K16" i="33"/>
  <c r="L16" i="33"/>
  <c r="M16" i="33"/>
  <c r="M16" i="85" s="1"/>
  <c r="N16" i="33"/>
  <c r="N16" i="85" s="1"/>
  <c r="O16" i="33"/>
  <c r="P16" i="33"/>
  <c r="Q16" i="33"/>
  <c r="R16" i="33"/>
  <c r="S16" i="33"/>
  <c r="T16" i="33"/>
  <c r="U16" i="33"/>
  <c r="U16" i="85" s="1"/>
  <c r="V16" i="33"/>
  <c r="V16" i="85" s="1"/>
  <c r="W16" i="33"/>
  <c r="X16" i="33"/>
  <c r="Y16" i="33"/>
  <c r="Z16" i="33"/>
  <c r="AA16" i="33"/>
  <c r="AB16" i="33"/>
  <c r="AC16" i="33"/>
  <c r="AC16" i="85" s="1"/>
  <c r="AD16" i="33"/>
  <c r="AE16" i="33"/>
  <c r="AF16" i="33"/>
  <c r="AG16" i="33"/>
  <c r="AH16" i="33"/>
  <c r="AI16" i="33"/>
  <c r="AJ16" i="33"/>
  <c r="AK16" i="33"/>
  <c r="AK16" i="85" s="1"/>
  <c r="AL16" i="33"/>
  <c r="AL16" i="85" s="1"/>
  <c r="AM16" i="33"/>
  <c r="AN16" i="33"/>
  <c r="AO16" i="33"/>
  <c r="AP16" i="33"/>
  <c r="AQ16" i="33"/>
  <c r="AR16" i="33"/>
  <c r="D19" i="33"/>
  <c r="D19" i="85" s="1"/>
  <c r="E19" i="33"/>
  <c r="F19" i="33"/>
  <c r="G19" i="33"/>
  <c r="H19" i="33"/>
  <c r="I19" i="33"/>
  <c r="I22" i="33" s="1"/>
  <c r="J19" i="33"/>
  <c r="K19" i="33"/>
  <c r="L19" i="33"/>
  <c r="L22" i="33" s="1"/>
  <c r="L22" i="85" s="1"/>
  <c r="M19" i="33"/>
  <c r="N19" i="33"/>
  <c r="O19" i="33"/>
  <c r="P19" i="33"/>
  <c r="Q19" i="33"/>
  <c r="Q22" i="33" s="1"/>
  <c r="R19" i="33"/>
  <c r="S19" i="33"/>
  <c r="T19" i="33"/>
  <c r="T19" i="85" s="1"/>
  <c r="U19" i="33"/>
  <c r="V19" i="33"/>
  <c r="W19" i="33"/>
  <c r="X19" i="33"/>
  <c r="Y19" i="33"/>
  <c r="Y22" i="33" s="1"/>
  <c r="Z19" i="33"/>
  <c r="AA19" i="33"/>
  <c r="AB19" i="33"/>
  <c r="AB19" i="85" s="1"/>
  <c r="AC19" i="33"/>
  <c r="AD19" i="33"/>
  <c r="AE19" i="33"/>
  <c r="AF19" i="33"/>
  <c r="AG19" i="33"/>
  <c r="AG22" i="33" s="1"/>
  <c r="AH19" i="33"/>
  <c r="AI19" i="33"/>
  <c r="AJ19" i="33"/>
  <c r="AJ22" i="33" s="1"/>
  <c r="AJ22" i="85" s="1"/>
  <c r="AK19" i="33"/>
  <c r="AL19" i="33"/>
  <c r="AM19" i="33"/>
  <c r="AN19" i="33"/>
  <c r="AO19" i="33"/>
  <c r="AO22" i="33" s="1"/>
  <c r="AP19" i="33"/>
  <c r="AQ19" i="33"/>
  <c r="AR19" i="33"/>
  <c r="AR19" i="85" s="1"/>
  <c r="H22" i="33"/>
  <c r="P22" i="33"/>
  <c r="X22" i="33"/>
  <c r="X22" i="85" s="1"/>
  <c r="AA22" i="33"/>
  <c r="AA22" i="85" s="1"/>
  <c r="AF22" i="33"/>
  <c r="AN22" i="33"/>
  <c r="AR22" i="33"/>
  <c r="AR22" i="85" s="1"/>
  <c r="D25" i="33"/>
  <c r="E25" i="33"/>
  <c r="F25" i="33"/>
  <c r="G25" i="33"/>
  <c r="H25" i="33"/>
  <c r="I25" i="33"/>
  <c r="I25" i="85" s="1"/>
  <c r="J25" i="33"/>
  <c r="J25" i="85" s="1"/>
  <c r="K25" i="33"/>
  <c r="K25" i="85" s="1"/>
  <c r="L25" i="33"/>
  <c r="M25" i="33"/>
  <c r="N25" i="33"/>
  <c r="O25" i="33"/>
  <c r="P25" i="33"/>
  <c r="Q25" i="33"/>
  <c r="Q25" i="85" s="1"/>
  <c r="R25" i="33"/>
  <c r="R25" i="85" s="1"/>
  <c r="S25" i="33"/>
  <c r="S25" i="85" s="1"/>
  <c r="T25" i="33"/>
  <c r="U25" i="33"/>
  <c r="V25" i="33"/>
  <c r="W25" i="33"/>
  <c r="X25" i="33"/>
  <c r="Y25" i="33"/>
  <c r="Y25" i="85" s="1"/>
  <c r="Z25" i="33"/>
  <c r="Z25" i="85" s="1"/>
  <c r="AA25" i="33"/>
  <c r="AB25" i="33"/>
  <c r="AC25" i="33"/>
  <c r="AD25" i="33"/>
  <c r="AE25" i="33"/>
  <c r="AF25" i="33"/>
  <c r="AG25" i="33"/>
  <c r="AG25" i="85" s="1"/>
  <c r="AH25" i="33"/>
  <c r="AH25" i="85" s="1"/>
  <c r="AI25" i="33"/>
  <c r="AI25" i="85" s="1"/>
  <c r="AJ25" i="33"/>
  <c r="AK25" i="33"/>
  <c r="AL25" i="33"/>
  <c r="AM25" i="33"/>
  <c r="AN25" i="33"/>
  <c r="AO25" i="33"/>
  <c r="AO25" i="85" s="1"/>
  <c r="AP25" i="33"/>
  <c r="AP25" i="85" s="1"/>
  <c r="AQ25" i="33"/>
  <c r="AQ25" i="85" s="1"/>
  <c r="AR25" i="33"/>
  <c r="D28" i="33"/>
  <c r="E28" i="33"/>
  <c r="F28" i="33"/>
  <c r="G28" i="33"/>
  <c r="H28" i="33"/>
  <c r="I28" i="33"/>
  <c r="I28" i="85" s="1"/>
  <c r="J28" i="33"/>
  <c r="J28" i="85" s="1"/>
  <c r="K28" i="33"/>
  <c r="L28" i="33"/>
  <c r="M28" i="33"/>
  <c r="N28" i="33"/>
  <c r="O28" i="33"/>
  <c r="P28" i="33"/>
  <c r="Q28" i="33"/>
  <c r="Q28" i="85" s="1"/>
  <c r="R28" i="33"/>
  <c r="R28" i="85" s="1"/>
  <c r="S28" i="33"/>
  <c r="T28" i="33"/>
  <c r="U28" i="33"/>
  <c r="V28" i="33"/>
  <c r="W28" i="33"/>
  <c r="X28" i="33"/>
  <c r="Y28" i="33"/>
  <c r="Y28" i="85" s="1"/>
  <c r="Z28" i="33"/>
  <c r="AA28" i="33"/>
  <c r="AB28" i="33"/>
  <c r="AC28" i="33"/>
  <c r="AD28" i="33"/>
  <c r="AE28" i="33"/>
  <c r="AF28" i="33"/>
  <c r="AG28" i="33"/>
  <c r="AG28" i="85" s="1"/>
  <c r="AH28" i="33"/>
  <c r="AH28" i="85" s="1"/>
  <c r="AI28" i="33"/>
  <c r="AJ28" i="33"/>
  <c r="AK28" i="33"/>
  <c r="AL28" i="33"/>
  <c r="AM28" i="33"/>
  <c r="AN28" i="33"/>
  <c r="AO28" i="33"/>
  <c r="AO28" i="85" s="1"/>
  <c r="AP28" i="33"/>
  <c r="AP28" i="85" s="1"/>
  <c r="AQ28" i="33"/>
  <c r="AR28" i="33"/>
  <c r="D31" i="33"/>
  <c r="E31" i="33"/>
  <c r="E34" i="33" s="1"/>
  <c r="F31" i="33"/>
  <c r="G31" i="33"/>
  <c r="H31" i="33"/>
  <c r="H34" i="33" s="1"/>
  <c r="H34" i="85" s="1"/>
  <c r="I31" i="33"/>
  <c r="I34" i="33" s="1"/>
  <c r="I34" i="85" s="1"/>
  <c r="J31" i="33"/>
  <c r="K31" i="33"/>
  <c r="L31" i="33"/>
  <c r="M31" i="33"/>
  <c r="M34" i="33" s="1"/>
  <c r="N31" i="33"/>
  <c r="O31" i="33"/>
  <c r="P31" i="33"/>
  <c r="Q31" i="33"/>
  <c r="Q34" i="33" s="1"/>
  <c r="Q34" i="85" s="1"/>
  <c r="R31" i="33"/>
  <c r="S31" i="33"/>
  <c r="T31" i="33"/>
  <c r="U31" i="33"/>
  <c r="U34" i="33" s="1"/>
  <c r="V31" i="33"/>
  <c r="W31" i="33"/>
  <c r="X31" i="33"/>
  <c r="X34" i="33" s="1"/>
  <c r="X34" i="85" s="1"/>
  <c r="Y31" i="33"/>
  <c r="Y34" i="33" s="1"/>
  <c r="Y34" i="85" s="1"/>
  <c r="Z31" i="33"/>
  <c r="AA31" i="33"/>
  <c r="AB31" i="33"/>
  <c r="AC31" i="33"/>
  <c r="AC34" i="33" s="1"/>
  <c r="AD31" i="33"/>
  <c r="AE31" i="33"/>
  <c r="AF31" i="33"/>
  <c r="AG31" i="33"/>
  <c r="AG34" i="33" s="1"/>
  <c r="AG34" i="85" s="1"/>
  <c r="AH31" i="33"/>
  <c r="AI31" i="33"/>
  <c r="AJ31" i="33"/>
  <c r="AK31" i="33"/>
  <c r="AK34" i="33" s="1"/>
  <c r="AL31" i="33"/>
  <c r="AM31" i="33"/>
  <c r="AN31" i="33"/>
  <c r="AN34" i="33" s="1"/>
  <c r="AN34" i="85" s="1"/>
  <c r="AO31" i="33"/>
  <c r="AO34" i="33" s="1"/>
  <c r="AO34" i="85" s="1"/>
  <c r="AP31" i="33"/>
  <c r="AQ31" i="33"/>
  <c r="AR31" i="33"/>
  <c r="D34" i="33"/>
  <c r="G34" i="33"/>
  <c r="G34" i="85" s="1"/>
  <c r="L34" i="33"/>
  <c r="O34" i="33"/>
  <c r="O34" i="85" s="1"/>
  <c r="P34" i="33"/>
  <c r="P34" i="85" s="1"/>
  <c r="T34" i="33"/>
  <c r="W34" i="33"/>
  <c r="W34" i="85" s="1"/>
  <c r="AB34" i="33"/>
  <c r="AE34" i="33"/>
  <c r="AE34" i="85" s="1"/>
  <c r="AF34" i="33"/>
  <c r="AF34" i="85" s="1"/>
  <c r="AJ34" i="33"/>
  <c r="AJ34" i="85" s="1"/>
  <c r="AM34" i="33"/>
  <c r="AM34" i="85" s="1"/>
  <c r="AR34" i="33"/>
  <c r="D41" i="33"/>
  <c r="E41" i="33"/>
  <c r="F41" i="33"/>
  <c r="G41" i="33"/>
  <c r="H41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AG41" i="33"/>
  <c r="AH41" i="33"/>
  <c r="AI41" i="33"/>
  <c r="AJ41" i="33"/>
  <c r="AK41" i="33"/>
  <c r="AL41" i="33"/>
  <c r="AM41" i="33"/>
  <c r="AN41" i="33"/>
  <c r="AO41" i="33"/>
  <c r="AP41" i="33"/>
  <c r="AQ41" i="33"/>
  <c r="AR41" i="33"/>
  <c r="D44" i="33"/>
  <c r="D50" i="33" s="1"/>
  <c r="D50" i="85" s="1"/>
  <c r="E44" i="33"/>
  <c r="E44" i="85" s="1"/>
  <c r="F44" i="33"/>
  <c r="F44" i="85" s="1"/>
  <c r="G44" i="33"/>
  <c r="G50" i="33" s="1"/>
  <c r="G50" i="85" s="1"/>
  <c r="H44" i="33"/>
  <c r="I44" i="33"/>
  <c r="J44" i="33"/>
  <c r="K44" i="33"/>
  <c r="L44" i="33"/>
  <c r="L50" i="33" s="1"/>
  <c r="L50" i="85" s="1"/>
  <c r="M44" i="33"/>
  <c r="M44" i="85" s="1"/>
  <c r="N44" i="33"/>
  <c r="N44" i="85" s="1"/>
  <c r="O44" i="33"/>
  <c r="O50" i="33" s="1"/>
  <c r="O50" i="85" s="1"/>
  <c r="P44" i="33"/>
  <c r="Q44" i="33"/>
  <c r="R44" i="33"/>
  <c r="S44" i="33"/>
  <c r="T44" i="33"/>
  <c r="T50" i="33" s="1"/>
  <c r="T50" i="85" s="1"/>
  <c r="U44" i="33"/>
  <c r="U44" i="85" s="1"/>
  <c r="V44" i="33"/>
  <c r="V44" i="85" s="1"/>
  <c r="W44" i="33"/>
  <c r="W50" i="33" s="1"/>
  <c r="W50" i="85" s="1"/>
  <c r="X44" i="33"/>
  <c r="Y44" i="33"/>
  <c r="Z44" i="33"/>
  <c r="AA44" i="33"/>
  <c r="AB44" i="33"/>
  <c r="AC44" i="33"/>
  <c r="AC44" i="85" s="1"/>
  <c r="AD44" i="33"/>
  <c r="AD44" i="85" s="1"/>
  <c r="AE44" i="33"/>
  <c r="AE50" i="33" s="1"/>
  <c r="AE50" i="85" s="1"/>
  <c r="AF44" i="33"/>
  <c r="AG44" i="33"/>
  <c r="AH44" i="33"/>
  <c r="AI44" i="33"/>
  <c r="AJ44" i="33"/>
  <c r="AJ50" i="33" s="1"/>
  <c r="AJ50" i="85" s="1"/>
  <c r="AK44" i="33"/>
  <c r="AK44" i="85" s="1"/>
  <c r="AL44" i="33"/>
  <c r="AL44" i="85" s="1"/>
  <c r="AM44" i="33"/>
  <c r="AM50" i="33" s="1"/>
  <c r="AM50" i="85" s="1"/>
  <c r="AN44" i="33"/>
  <c r="AO44" i="33"/>
  <c r="AP44" i="33"/>
  <c r="AQ44" i="33"/>
  <c r="AR44" i="33"/>
  <c r="D47" i="33"/>
  <c r="D47" i="85" s="1"/>
  <c r="E47" i="33"/>
  <c r="E50" i="33" s="1"/>
  <c r="F47" i="33"/>
  <c r="F50" i="33" s="1"/>
  <c r="F50" i="85" s="1"/>
  <c r="G47" i="33"/>
  <c r="H47" i="33"/>
  <c r="I47" i="33"/>
  <c r="I50" i="33" s="1"/>
  <c r="J47" i="33"/>
  <c r="K47" i="33"/>
  <c r="K47" i="85" s="1"/>
  <c r="L47" i="33"/>
  <c r="L47" i="85" s="1"/>
  <c r="M47" i="33"/>
  <c r="M50" i="33" s="1"/>
  <c r="N47" i="33"/>
  <c r="N50" i="33" s="1"/>
  <c r="N50" i="85" s="1"/>
  <c r="O47" i="33"/>
  <c r="P47" i="33"/>
  <c r="Q47" i="33"/>
  <c r="Q50" i="33" s="1"/>
  <c r="R47" i="33"/>
  <c r="S47" i="33"/>
  <c r="S47" i="85" s="1"/>
  <c r="T47" i="33"/>
  <c r="T47" i="85" s="1"/>
  <c r="U47" i="33"/>
  <c r="U50" i="33" s="1"/>
  <c r="V47" i="33"/>
  <c r="V50" i="33" s="1"/>
  <c r="V50" i="85" s="1"/>
  <c r="W47" i="33"/>
  <c r="X47" i="33"/>
  <c r="Y47" i="33"/>
  <c r="Y50" i="33" s="1"/>
  <c r="Z47" i="33"/>
  <c r="AA47" i="33"/>
  <c r="AA47" i="85" s="1"/>
  <c r="AB47" i="33"/>
  <c r="AB47" i="85" s="1"/>
  <c r="AC47" i="33"/>
  <c r="AC50" i="33" s="1"/>
  <c r="AD47" i="33"/>
  <c r="AD50" i="33" s="1"/>
  <c r="AD50" i="85" s="1"/>
  <c r="AE47" i="33"/>
  <c r="AF47" i="33"/>
  <c r="AG47" i="33"/>
  <c r="AG50" i="33" s="1"/>
  <c r="AH47" i="33"/>
  <c r="AI47" i="33"/>
  <c r="AI47" i="85" s="1"/>
  <c r="AJ47" i="33"/>
  <c r="AJ47" i="85" s="1"/>
  <c r="AK47" i="33"/>
  <c r="AK50" i="33" s="1"/>
  <c r="AL47" i="33"/>
  <c r="AL50" i="33" s="1"/>
  <c r="AL50" i="85" s="1"/>
  <c r="AM47" i="33"/>
  <c r="AN47" i="33"/>
  <c r="AO47" i="33"/>
  <c r="AO50" i="33" s="1"/>
  <c r="AP47" i="33"/>
  <c r="AQ47" i="33"/>
  <c r="AQ47" i="85" s="1"/>
  <c r="AR47" i="33"/>
  <c r="AR50" i="33" s="1"/>
  <c r="AR50" i="85" s="1"/>
  <c r="H50" i="33"/>
  <c r="J50" i="33"/>
  <c r="J50" i="85" s="1"/>
  <c r="P50" i="33"/>
  <c r="R50" i="33"/>
  <c r="X50" i="33"/>
  <c r="Z50" i="33"/>
  <c r="Z50" i="85" s="1"/>
  <c r="AF50" i="33"/>
  <c r="AH50" i="33"/>
  <c r="AN50" i="33"/>
  <c r="AP50" i="33"/>
  <c r="AP50" i="85" s="1"/>
  <c r="D13" i="85"/>
  <c r="H13" i="85"/>
  <c r="I13" i="85"/>
  <c r="J13" i="85"/>
  <c r="K13" i="85"/>
  <c r="L13" i="85"/>
  <c r="P13" i="85"/>
  <c r="Q13" i="85"/>
  <c r="R13" i="85"/>
  <c r="S13" i="85"/>
  <c r="T13" i="85"/>
  <c r="W13" i="85"/>
  <c r="X13" i="85"/>
  <c r="Y13" i="85"/>
  <c r="Z13" i="85"/>
  <c r="AA13" i="85"/>
  <c r="AB13" i="85"/>
  <c r="AF13" i="85"/>
  <c r="AG13" i="85"/>
  <c r="AH13" i="85"/>
  <c r="AI13" i="85"/>
  <c r="AJ13" i="85"/>
  <c r="AN13" i="85"/>
  <c r="AO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G16" i="85"/>
  <c r="H16" i="85"/>
  <c r="I16" i="85"/>
  <c r="K16" i="85"/>
  <c r="L16" i="85"/>
  <c r="O16" i="85"/>
  <c r="P16" i="85"/>
  <c r="Q16" i="85"/>
  <c r="S16" i="85"/>
  <c r="T16" i="85"/>
  <c r="W16" i="85"/>
  <c r="X16" i="85"/>
  <c r="Y16" i="85"/>
  <c r="AA16" i="85"/>
  <c r="AB16" i="85"/>
  <c r="AD16" i="85"/>
  <c r="AE16" i="85"/>
  <c r="AF16" i="85"/>
  <c r="AG16" i="85"/>
  <c r="AI16" i="85"/>
  <c r="AJ16" i="85"/>
  <c r="AM16" i="85"/>
  <c r="AN16" i="85"/>
  <c r="AO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F19" i="85"/>
  <c r="G19" i="85"/>
  <c r="H19" i="85"/>
  <c r="I19" i="85"/>
  <c r="J19" i="85"/>
  <c r="K19" i="85"/>
  <c r="N19" i="85"/>
  <c r="O19" i="85"/>
  <c r="P19" i="85"/>
  <c r="Q19" i="85"/>
  <c r="R19" i="85"/>
  <c r="S19" i="85"/>
  <c r="V19" i="85"/>
  <c r="W19" i="85"/>
  <c r="X19" i="85"/>
  <c r="Y19" i="85"/>
  <c r="Z19" i="85"/>
  <c r="AA19" i="85"/>
  <c r="AD19" i="85"/>
  <c r="AE19" i="85"/>
  <c r="AF19" i="85"/>
  <c r="AG19" i="85"/>
  <c r="AH19" i="85"/>
  <c r="AI19" i="85"/>
  <c r="AL19" i="85"/>
  <c r="AM19" i="85"/>
  <c r="AN19" i="85"/>
  <c r="AO19" i="85"/>
  <c r="AP19" i="85"/>
  <c r="AQ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H22" i="85"/>
  <c r="I22" i="85"/>
  <c r="P22" i="85"/>
  <c r="Q22" i="85"/>
  <c r="Y22" i="85"/>
  <c r="AF22" i="85"/>
  <c r="AG22" i="85"/>
  <c r="AN22" i="85"/>
  <c r="AO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F25" i="85"/>
  <c r="G25" i="85"/>
  <c r="H25" i="85"/>
  <c r="L25" i="85"/>
  <c r="M25" i="85"/>
  <c r="N25" i="85"/>
  <c r="O25" i="85"/>
  <c r="P25" i="85"/>
  <c r="T25" i="85"/>
  <c r="U25" i="85"/>
  <c r="V25" i="85"/>
  <c r="W25" i="85"/>
  <c r="X25" i="85"/>
  <c r="AA25" i="85"/>
  <c r="AB25" i="85"/>
  <c r="AC25" i="85"/>
  <c r="AD25" i="85"/>
  <c r="AE25" i="85"/>
  <c r="AF25" i="85"/>
  <c r="AJ25" i="85"/>
  <c r="AK25" i="85"/>
  <c r="AL25" i="85"/>
  <c r="AM25" i="85"/>
  <c r="AN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G28" i="85"/>
  <c r="H28" i="85"/>
  <c r="K28" i="85"/>
  <c r="L28" i="85"/>
  <c r="M28" i="85"/>
  <c r="O28" i="85"/>
  <c r="P28" i="85"/>
  <c r="S28" i="85"/>
  <c r="T28" i="85"/>
  <c r="U28" i="85"/>
  <c r="W28" i="85"/>
  <c r="X28" i="85"/>
  <c r="Z28" i="85"/>
  <c r="AA28" i="85"/>
  <c r="AB28" i="85"/>
  <c r="AC28" i="85"/>
  <c r="AE28" i="85"/>
  <c r="AF28" i="85"/>
  <c r="AI28" i="85"/>
  <c r="AJ28" i="85"/>
  <c r="AK28" i="85"/>
  <c r="AM28" i="85"/>
  <c r="AN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J31" i="85"/>
  <c r="K31" i="85"/>
  <c r="L31" i="85"/>
  <c r="M31" i="85"/>
  <c r="N31" i="85"/>
  <c r="O31" i="85"/>
  <c r="P31" i="85"/>
  <c r="R31" i="85"/>
  <c r="S31" i="85"/>
  <c r="T31" i="85"/>
  <c r="U31" i="85"/>
  <c r="V31" i="85"/>
  <c r="W31" i="85"/>
  <c r="X31" i="85"/>
  <c r="Z31" i="85"/>
  <c r="AA31" i="85"/>
  <c r="AB31" i="85"/>
  <c r="AC31" i="85"/>
  <c r="AD31" i="85"/>
  <c r="AE31" i="85"/>
  <c r="AF31" i="85"/>
  <c r="AH31" i="85"/>
  <c r="AI31" i="85"/>
  <c r="AJ31" i="85"/>
  <c r="AK31" i="85"/>
  <c r="AL31" i="85"/>
  <c r="AM31" i="85"/>
  <c r="AN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D34" i="85"/>
  <c r="E34" i="85"/>
  <c r="L34" i="85"/>
  <c r="M34" i="85"/>
  <c r="T34" i="85"/>
  <c r="U34" i="85"/>
  <c r="AB34" i="85"/>
  <c r="AC34" i="85"/>
  <c r="AK34" i="85"/>
  <c r="AR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G44" i="85"/>
  <c r="H44" i="85"/>
  <c r="I44" i="85"/>
  <c r="J44" i="85"/>
  <c r="K44" i="85"/>
  <c r="L44" i="85"/>
  <c r="O44" i="85"/>
  <c r="P44" i="85"/>
  <c r="Q44" i="85"/>
  <c r="R44" i="85"/>
  <c r="S44" i="85"/>
  <c r="T44" i="85"/>
  <c r="W44" i="85"/>
  <c r="X44" i="85"/>
  <c r="Y44" i="85"/>
  <c r="Z44" i="85"/>
  <c r="AA44" i="85"/>
  <c r="AB44" i="85"/>
  <c r="AE44" i="85"/>
  <c r="AF44" i="85"/>
  <c r="AG44" i="85"/>
  <c r="AH44" i="85"/>
  <c r="AI44" i="85"/>
  <c r="AJ44" i="85"/>
  <c r="AM44" i="85"/>
  <c r="AN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E47" i="85"/>
  <c r="F47" i="85"/>
  <c r="G47" i="85"/>
  <c r="H47" i="85"/>
  <c r="I47" i="85"/>
  <c r="J47" i="85"/>
  <c r="M47" i="85"/>
  <c r="N47" i="85"/>
  <c r="O47" i="85"/>
  <c r="P47" i="85"/>
  <c r="Q47" i="85"/>
  <c r="R47" i="85"/>
  <c r="U47" i="85"/>
  <c r="V47" i="85"/>
  <c r="W47" i="85"/>
  <c r="X47" i="85"/>
  <c r="Y47" i="85"/>
  <c r="Z47" i="85"/>
  <c r="AC47" i="85"/>
  <c r="AD47" i="85"/>
  <c r="AE47" i="85"/>
  <c r="AF47" i="85"/>
  <c r="AG47" i="85"/>
  <c r="AH47" i="85"/>
  <c r="AK47" i="85"/>
  <c r="AL47" i="85"/>
  <c r="AM47" i="85"/>
  <c r="AN47" i="85"/>
  <c r="AO47" i="85"/>
  <c r="AP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E50" i="85"/>
  <c r="H50" i="85"/>
  <c r="I50" i="85"/>
  <c r="M50" i="85"/>
  <c r="P50" i="85"/>
  <c r="Q50" i="85"/>
  <c r="R50" i="85"/>
  <c r="U50" i="85"/>
  <c r="X50" i="85"/>
  <c r="Y50" i="85"/>
  <c r="AC50" i="85"/>
  <c r="AF50" i="85"/>
  <c r="AG50" i="85"/>
  <c r="AH50" i="85"/>
  <c r="AK50" i="85"/>
  <c r="AN50" i="85"/>
  <c r="AO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G25" i="86" s="1"/>
  <c r="H25" i="76"/>
  <c r="I25" i="76"/>
  <c r="J25" i="76"/>
  <c r="J25" i="86" s="1"/>
  <c r="K25" i="76"/>
  <c r="K25" i="86" s="1"/>
  <c r="L25" i="76"/>
  <c r="M26" i="76"/>
  <c r="M25" i="76" s="1"/>
  <c r="M27" i="76"/>
  <c r="D28" i="76"/>
  <c r="M28" i="76" s="1"/>
  <c r="M28" i="86" s="1"/>
  <c r="E28" i="76"/>
  <c r="E28" i="86" s="1"/>
  <c r="F28" i="76"/>
  <c r="F28" i="86" s="1"/>
  <c r="G28" i="76"/>
  <c r="G28" i="86" s="1"/>
  <c r="H28" i="76"/>
  <c r="I28" i="76"/>
  <c r="J28" i="76"/>
  <c r="K28" i="76"/>
  <c r="L28" i="76"/>
  <c r="L28" i="86" s="1"/>
  <c r="M29" i="76"/>
  <c r="M29" i="86" s="1"/>
  <c r="M30" i="76"/>
  <c r="M30" i="86" s="1"/>
  <c r="D31" i="76"/>
  <c r="M31" i="76" s="1"/>
  <c r="M31" i="86" s="1"/>
  <c r="E31" i="76"/>
  <c r="F31" i="76"/>
  <c r="G31" i="76"/>
  <c r="G31" i="86" s="1"/>
  <c r="H31" i="76"/>
  <c r="H31" i="86" s="1"/>
  <c r="I31" i="76"/>
  <c r="I34" i="76" s="1"/>
  <c r="I34" i="86" s="1"/>
  <c r="J31" i="76"/>
  <c r="J34" i="76" s="1"/>
  <c r="J34" i="86" s="1"/>
  <c r="K31" i="76"/>
  <c r="K34" i="76" s="1"/>
  <c r="K34" i="86" s="1"/>
  <c r="L31" i="76"/>
  <c r="M32" i="76"/>
  <c r="M33" i="76"/>
  <c r="D34" i="76"/>
  <c r="E34" i="76"/>
  <c r="F34" i="76"/>
  <c r="G34" i="76"/>
  <c r="L34" i="76"/>
  <c r="D37" i="76"/>
  <c r="D37" i="86" s="1"/>
  <c r="E37" i="76"/>
  <c r="E37" i="86" s="1"/>
  <c r="F37" i="76"/>
  <c r="G37" i="76"/>
  <c r="H37" i="76"/>
  <c r="I37" i="76"/>
  <c r="J37" i="76"/>
  <c r="J37" i="86" s="1"/>
  <c r="K37" i="76"/>
  <c r="L37" i="76"/>
  <c r="L37" i="86" s="1"/>
  <c r="M37" i="76"/>
  <c r="M37" i="86" s="1"/>
  <c r="M38" i="76"/>
  <c r="M39" i="76"/>
  <c r="D40" i="76"/>
  <c r="E40" i="76"/>
  <c r="E40" i="86" s="1"/>
  <c r="F40" i="76"/>
  <c r="F40" i="86" s="1"/>
  <c r="G40" i="76"/>
  <c r="H40" i="76"/>
  <c r="M40" i="76" s="1"/>
  <c r="M40" i="86" s="1"/>
  <c r="I40" i="76"/>
  <c r="I40" i="86" s="1"/>
  <c r="J40" i="76"/>
  <c r="K40" i="76"/>
  <c r="L40" i="76"/>
  <c r="M41" i="76"/>
  <c r="M42" i="76"/>
  <c r="D43" i="76"/>
  <c r="D46" i="76" s="1"/>
  <c r="E43" i="76"/>
  <c r="E46" i="76" s="1"/>
  <c r="F43" i="76"/>
  <c r="G43" i="76"/>
  <c r="H43" i="76"/>
  <c r="I43" i="76"/>
  <c r="J43" i="76"/>
  <c r="J46" i="76" s="1"/>
  <c r="K43" i="76"/>
  <c r="K46" i="76" s="1"/>
  <c r="L43" i="76"/>
  <c r="L46" i="76" s="1"/>
  <c r="M44" i="76"/>
  <c r="M45" i="76"/>
  <c r="F46" i="76"/>
  <c r="G46" i="76"/>
  <c r="H46" i="76"/>
  <c r="I46" i="76"/>
  <c r="I48" i="76" s="1"/>
  <c r="F48" i="76"/>
  <c r="F48" i="86" s="1"/>
  <c r="G48" i="76"/>
  <c r="G50" i="76" s="1"/>
  <c r="G50" i="86" s="1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H25" i="86"/>
  <c r="I25" i="86"/>
  <c r="L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H28" i="86"/>
  <c r="I28" i="86"/>
  <c r="J28" i="86"/>
  <c r="K28" i="86"/>
  <c r="D29" i="86"/>
  <c r="E29" i="86"/>
  <c r="F29" i="86"/>
  <c r="G29" i="86"/>
  <c r="H29" i="86"/>
  <c r="I29" i="86"/>
  <c r="J29" i="86"/>
  <c r="K29" i="86"/>
  <c r="L29" i="86"/>
  <c r="D30" i="86"/>
  <c r="E30" i="86"/>
  <c r="F30" i="86"/>
  <c r="G30" i="86"/>
  <c r="H30" i="86"/>
  <c r="I30" i="86"/>
  <c r="J30" i="86"/>
  <c r="K30" i="86"/>
  <c r="L30" i="86"/>
  <c r="D31" i="86"/>
  <c r="E31" i="86"/>
  <c r="F31" i="86"/>
  <c r="I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D34" i="86"/>
  <c r="E34" i="86"/>
  <c r="F34" i="86"/>
  <c r="G34" i="86"/>
  <c r="L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F37" i="86"/>
  <c r="G37" i="86"/>
  <c r="H37" i="86"/>
  <c r="I37" i="86"/>
  <c r="K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G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G43" i="86"/>
  <c r="H43" i="86"/>
  <c r="I43" i="86"/>
  <c r="J43" i="86"/>
  <c r="K43" i="86"/>
  <c r="L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F46" i="86"/>
  <c r="G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D25" i="87" s="1"/>
  <c r="E25" i="35"/>
  <c r="F25" i="35"/>
  <c r="G25" i="35"/>
  <c r="H25" i="35"/>
  <c r="I25" i="35"/>
  <c r="J25" i="35"/>
  <c r="J25" i="87" s="1"/>
  <c r="K25" i="35"/>
  <c r="K25" i="87" s="1"/>
  <c r="L25" i="35"/>
  <c r="L25" i="87" s="1"/>
  <c r="L26" i="35"/>
  <c r="L27" i="35"/>
  <c r="D28" i="35"/>
  <c r="E28" i="35"/>
  <c r="L28" i="35" s="1"/>
  <c r="L28" i="87" s="1"/>
  <c r="F28" i="35"/>
  <c r="G28" i="35"/>
  <c r="H28" i="35"/>
  <c r="H28" i="87" s="1"/>
  <c r="I28" i="35"/>
  <c r="I28" i="87" s="1"/>
  <c r="J28" i="35"/>
  <c r="K28" i="35"/>
  <c r="L29" i="35"/>
  <c r="L30" i="35"/>
  <c r="D31" i="35"/>
  <c r="D34" i="35" s="1"/>
  <c r="E31" i="35"/>
  <c r="E34" i="35" s="1"/>
  <c r="E34" i="87" s="1"/>
  <c r="F31" i="35"/>
  <c r="F34" i="35" s="1"/>
  <c r="F34" i="87" s="1"/>
  <c r="G31" i="35"/>
  <c r="H31" i="35"/>
  <c r="I31" i="35"/>
  <c r="J31" i="35"/>
  <c r="K31" i="35"/>
  <c r="L32" i="35"/>
  <c r="L32" i="87" s="1"/>
  <c r="L33" i="35"/>
  <c r="L33" i="87" s="1"/>
  <c r="G34" i="35"/>
  <c r="J34" i="35"/>
  <c r="J34" i="87" s="1"/>
  <c r="D37" i="35"/>
  <c r="E37" i="35"/>
  <c r="L37" i="35" s="1"/>
  <c r="L37" i="87" s="1"/>
  <c r="F37" i="35"/>
  <c r="F37" i="87" s="1"/>
  <c r="G37" i="35"/>
  <c r="G37" i="87" s="1"/>
  <c r="H37" i="35"/>
  <c r="I37" i="35"/>
  <c r="I37" i="87" s="1"/>
  <c r="J37" i="35"/>
  <c r="J37" i="87" s="1"/>
  <c r="K37" i="35"/>
  <c r="L38" i="35"/>
  <c r="L39" i="35"/>
  <c r="L39" i="87" s="1"/>
  <c r="D40" i="35"/>
  <c r="D40" i="87" s="1"/>
  <c r="E40" i="35"/>
  <c r="F40" i="35"/>
  <c r="F40" i="87" s="1"/>
  <c r="G40" i="35"/>
  <c r="G40" i="87" s="1"/>
  <c r="H40" i="35"/>
  <c r="I40" i="35"/>
  <c r="J40" i="35"/>
  <c r="K40" i="35"/>
  <c r="K40" i="87" s="1"/>
  <c r="L41" i="35"/>
  <c r="L42" i="35"/>
  <c r="L42" i="87" s="1"/>
  <c r="D43" i="35"/>
  <c r="D46" i="35" s="1"/>
  <c r="E43" i="35"/>
  <c r="F43" i="35"/>
  <c r="G43" i="35"/>
  <c r="H43" i="35"/>
  <c r="H43" i="87" s="1"/>
  <c r="I43" i="35"/>
  <c r="I43" i="87" s="1"/>
  <c r="J43" i="35"/>
  <c r="J46" i="35" s="1"/>
  <c r="K43" i="35"/>
  <c r="K46" i="35" s="1"/>
  <c r="L44" i="35"/>
  <c r="L45" i="35"/>
  <c r="E46" i="35"/>
  <c r="E48" i="35" s="1"/>
  <c r="H46" i="35"/>
  <c r="H46" i="87" s="1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E25" i="87"/>
  <c r="F25" i="87"/>
  <c r="G25" i="87"/>
  <c r="H25" i="87"/>
  <c r="I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D28" i="87"/>
  <c r="E28" i="87"/>
  <c r="F28" i="87"/>
  <c r="G28" i="87"/>
  <c r="J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G31" i="87"/>
  <c r="H31" i="87"/>
  <c r="I31" i="87"/>
  <c r="J31" i="87"/>
  <c r="K31" i="87"/>
  <c r="D32" i="87"/>
  <c r="E32" i="87"/>
  <c r="F32" i="87"/>
  <c r="G32" i="87"/>
  <c r="H32" i="87"/>
  <c r="I32" i="87"/>
  <c r="J32" i="87"/>
  <c r="K32" i="87"/>
  <c r="D33" i="87"/>
  <c r="E33" i="87"/>
  <c r="F33" i="87"/>
  <c r="G33" i="87"/>
  <c r="H33" i="87"/>
  <c r="I33" i="87"/>
  <c r="J33" i="87"/>
  <c r="K33" i="87"/>
  <c r="G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H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E40" i="87"/>
  <c r="H40" i="87"/>
  <c r="I40" i="87"/>
  <c r="J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E43" i="87"/>
  <c r="F43" i="87"/>
  <c r="G43" i="87"/>
  <c r="J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6" i="36"/>
  <c r="K17" i="36"/>
  <c r="K19" i="36"/>
  <c r="K20" i="36"/>
  <c r="D25" i="36"/>
  <c r="E25" i="36"/>
  <c r="F25" i="36"/>
  <c r="G25" i="36"/>
  <c r="H25" i="36"/>
  <c r="I25" i="36"/>
  <c r="J25" i="36"/>
  <c r="K25" i="36"/>
  <c r="L25" i="36"/>
  <c r="M26" i="36"/>
  <c r="M27" i="36"/>
  <c r="D28" i="36"/>
  <c r="E28" i="36"/>
  <c r="F28" i="36"/>
  <c r="G28" i="36"/>
  <c r="H28" i="36"/>
  <c r="I28" i="36"/>
  <c r="J28" i="36"/>
  <c r="K28" i="36"/>
  <c r="L28" i="36"/>
  <c r="M29" i="36"/>
  <c r="M29" i="88" s="1"/>
  <c r="M30" i="36"/>
  <c r="M30" i="88" s="1"/>
  <c r="D31" i="36"/>
  <c r="E31" i="36"/>
  <c r="F31" i="36"/>
  <c r="G31" i="36"/>
  <c r="H31" i="36"/>
  <c r="H34" i="36" s="1"/>
  <c r="H34" i="88" s="1"/>
  <c r="I31" i="36"/>
  <c r="J31" i="36"/>
  <c r="K31" i="36"/>
  <c r="L31" i="36"/>
  <c r="M32" i="36"/>
  <c r="M33" i="36"/>
  <c r="D34" i="36"/>
  <c r="E34" i="36"/>
  <c r="F34" i="36"/>
  <c r="F34" i="88" s="1"/>
  <c r="G34" i="36"/>
  <c r="G34" i="88" s="1"/>
  <c r="I34" i="36"/>
  <c r="L34" i="36"/>
  <c r="D37" i="36"/>
  <c r="E37" i="36"/>
  <c r="E37" i="88" s="1"/>
  <c r="F37" i="36"/>
  <c r="G37" i="36"/>
  <c r="H37" i="36"/>
  <c r="I37" i="36"/>
  <c r="J37" i="36"/>
  <c r="K37" i="36"/>
  <c r="M38" i="36"/>
  <c r="M38" i="88" s="1"/>
  <c r="M39" i="36"/>
  <c r="D40" i="36"/>
  <c r="E40" i="36"/>
  <c r="F40" i="36"/>
  <c r="G40" i="36"/>
  <c r="H40" i="36"/>
  <c r="I40" i="36"/>
  <c r="I40" i="88" s="1"/>
  <c r="J40" i="36"/>
  <c r="J40" i="88" s="1"/>
  <c r="K40" i="36"/>
  <c r="L40" i="36"/>
  <c r="M41" i="36"/>
  <c r="M42" i="36"/>
  <c r="D43" i="36"/>
  <c r="D46" i="36" s="1"/>
  <c r="E43" i="36"/>
  <c r="F43" i="36"/>
  <c r="G43" i="36"/>
  <c r="H43" i="36"/>
  <c r="H46" i="36" s="1"/>
  <c r="I43" i="36"/>
  <c r="J43" i="36"/>
  <c r="K43" i="36"/>
  <c r="M44" i="36"/>
  <c r="M45" i="36"/>
  <c r="M45" i="88" s="1"/>
  <c r="G46" i="36"/>
  <c r="G48" i="36" s="1"/>
  <c r="G48" i="88" s="1"/>
  <c r="J46" i="36"/>
  <c r="K46" i="36"/>
  <c r="L48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F25" i="88"/>
  <c r="G25" i="88"/>
  <c r="H25" i="88"/>
  <c r="I25" i="88"/>
  <c r="J25" i="88"/>
  <c r="K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M27" i="88"/>
  <c r="D28" i="88"/>
  <c r="E28" i="88"/>
  <c r="F28" i="88"/>
  <c r="G28" i="88"/>
  <c r="H28" i="88"/>
  <c r="I28" i="88"/>
  <c r="J28" i="88"/>
  <c r="K28" i="88"/>
  <c r="L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D31" i="88"/>
  <c r="E31" i="88"/>
  <c r="F31" i="88"/>
  <c r="G31" i="88"/>
  <c r="H31" i="88"/>
  <c r="I31" i="88"/>
  <c r="L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M33" i="88"/>
  <c r="D34" i="88"/>
  <c r="E34" i="88"/>
  <c r="I34" i="88"/>
  <c r="L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F37" i="88"/>
  <c r="G37" i="88"/>
  <c r="H37" i="88"/>
  <c r="I37" i="88"/>
  <c r="J37" i="88"/>
  <c r="K37" i="88"/>
  <c r="L37" i="88"/>
  <c r="D38" i="88"/>
  <c r="E38" i="88"/>
  <c r="F38" i="88"/>
  <c r="G38" i="88"/>
  <c r="H38" i="88"/>
  <c r="I38" i="88"/>
  <c r="J38" i="88"/>
  <c r="K38" i="88"/>
  <c r="L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F40" i="88"/>
  <c r="G40" i="88"/>
  <c r="H40" i="88"/>
  <c r="K40" i="88"/>
  <c r="L40" i="88"/>
  <c r="D41" i="88"/>
  <c r="E41" i="88"/>
  <c r="F41" i="88"/>
  <c r="G41" i="88"/>
  <c r="H41" i="88"/>
  <c r="I41" i="88"/>
  <c r="J41" i="88"/>
  <c r="K41" i="88"/>
  <c r="L41" i="88"/>
  <c r="M41" i="88"/>
  <c r="D42" i="88"/>
  <c r="E42" i="88"/>
  <c r="F42" i="88"/>
  <c r="G42" i="88"/>
  <c r="H42" i="88"/>
  <c r="I42" i="88"/>
  <c r="J42" i="88"/>
  <c r="K42" i="88"/>
  <c r="L42" i="88"/>
  <c r="M42" i="88"/>
  <c r="D43" i="88"/>
  <c r="G43" i="88"/>
  <c r="H43" i="88"/>
  <c r="I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G46" i="88"/>
  <c r="J46" i="88"/>
  <c r="L46" i="88"/>
  <c r="D47" i="88"/>
  <c r="E47" i="88"/>
  <c r="F47" i="88"/>
  <c r="G47" i="88"/>
  <c r="H47" i="88"/>
  <c r="I47" i="88"/>
  <c r="J47" i="88"/>
  <c r="K47" i="88"/>
  <c r="L47" i="88"/>
  <c r="M47" i="88"/>
  <c r="L48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G25" i="37"/>
  <c r="H25" i="37"/>
  <c r="I25" i="37"/>
  <c r="J25" i="37"/>
  <c r="K25" i="37"/>
  <c r="L25" i="37"/>
  <c r="M25" i="37"/>
  <c r="N25" i="37"/>
  <c r="O25" i="37"/>
  <c r="P25" i="37"/>
  <c r="Q25" i="37"/>
  <c r="R25" i="37"/>
  <c r="S25" i="37"/>
  <c r="T25" i="37"/>
  <c r="U25" i="37"/>
  <c r="V25" i="37"/>
  <c r="W25" i="37"/>
  <c r="X25" i="37"/>
  <c r="Y25" i="37"/>
  <c r="Z25" i="37"/>
  <c r="AA25" i="37"/>
  <c r="AB25" i="37"/>
  <c r="AC25" i="37"/>
  <c r="AD25" i="37"/>
  <c r="AE25" i="37"/>
  <c r="AF25" i="37"/>
  <c r="AG25" i="37"/>
  <c r="AH25" i="37"/>
  <c r="AI25" i="37"/>
  <c r="AJ25" i="37"/>
  <c r="AK25" i="37"/>
  <c r="AL25" i="37"/>
  <c r="AM25" i="37"/>
  <c r="AN25" i="37"/>
  <c r="AO25" i="37"/>
  <c r="AP25" i="37"/>
  <c r="AQ25" i="37"/>
  <c r="AQ34" i="37" s="1"/>
  <c r="AQ29" i="89" s="1"/>
  <c r="AR25" i="37"/>
  <c r="D28" i="37"/>
  <c r="E28" i="37"/>
  <c r="F28" i="37"/>
  <c r="G28" i="37"/>
  <c r="H28" i="37"/>
  <c r="I28" i="37"/>
  <c r="J28" i="37"/>
  <c r="K28" i="37"/>
  <c r="L28" i="37"/>
  <c r="M28" i="37"/>
  <c r="N28" i="37"/>
  <c r="O28" i="37"/>
  <c r="P28" i="37"/>
  <c r="Q28" i="37"/>
  <c r="R28" i="37"/>
  <c r="S28" i="37"/>
  <c r="T28" i="37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AH28" i="37"/>
  <c r="AI28" i="37"/>
  <c r="AJ28" i="37"/>
  <c r="AK28" i="37"/>
  <c r="AL28" i="37"/>
  <c r="AM28" i="37"/>
  <c r="AN28" i="37"/>
  <c r="AO28" i="37"/>
  <c r="AP28" i="37"/>
  <c r="AQ28" i="37"/>
  <c r="AR28" i="37"/>
  <c r="D31" i="37"/>
  <c r="D34" i="37" s="1"/>
  <c r="E31" i="37"/>
  <c r="F31" i="37"/>
  <c r="F34" i="37" s="1"/>
  <c r="F29" i="89" s="1"/>
  <c r="G31" i="37"/>
  <c r="H31" i="37"/>
  <c r="I31" i="37"/>
  <c r="I34" i="37" s="1"/>
  <c r="I29" i="89" s="1"/>
  <c r="J31" i="37"/>
  <c r="K31" i="37"/>
  <c r="L31" i="37"/>
  <c r="L34" i="37" s="1"/>
  <c r="M31" i="37"/>
  <c r="N31" i="37"/>
  <c r="N34" i="37" s="1"/>
  <c r="N29" i="89" s="1"/>
  <c r="O31" i="37"/>
  <c r="P31" i="37"/>
  <c r="Q31" i="37"/>
  <c r="Q34" i="37" s="1"/>
  <c r="Q29" i="89" s="1"/>
  <c r="R31" i="37"/>
  <c r="S31" i="37"/>
  <c r="T31" i="37"/>
  <c r="T34" i="37" s="1"/>
  <c r="U31" i="37"/>
  <c r="V31" i="37"/>
  <c r="V34" i="37" s="1"/>
  <c r="V29" i="89" s="1"/>
  <c r="W31" i="37"/>
  <c r="X31" i="37"/>
  <c r="Y31" i="37"/>
  <c r="Y34" i="37" s="1"/>
  <c r="Y29" i="89" s="1"/>
  <c r="Z31" i="37"/>
  <c r="AA31" i="37"/>
  <c r="AB31" i="37"/>
  <c r="AB34" i="37" s="1"/>
  <c r="AC31" i="37"/>
  <c r="AD31" i="37"/>
  <c r="AD34" i="37" s="1"/>
  <c r="AD29" i="89" s="1"/>
  <c r="AE31" i="37"/>
  <c r="AF31" i="37"/>
  <c r="AG31" i="37"/>
  <c r="AG34" i="37" s="1"/>
  <c r="AG29" i="89" s="1"/>
  <c r="AH31" i="37"/>
  <c r="AI31" i="37"/>
  <c r="AJ31" i="37"/>
  <c r="AJ34" i="37" s="1"/>
  <c r="AK31" i="37"/>
  <c r="AL31" i="37"/>
  <c r="AL34" i="37" s="1"/>
  <c r="AL29" i="89" s="1"/>
  <c r="AM31" i="37"/>
  <c r="AN31" i="37"/>
  <c r="AO31" i="37"/>
  <c r="AO34" i="37" s="1"/>
  <c r="AO29" i="89" s="1"/>
  <c r="AP31" i="37"/>
  <c r="AQ31" i="37"/>
  <c r="AR31" i="37"/>
  <c r="AR34" i="37" s="1"/>
  <c r="E34" i="37"/>
  <c r="G34" i="37"/>
  <c r="G29" i="89" s="1"/>
  <c r="H34" i="37"/>
  <c r="H29" i="89" s="1"/>
  <c r="M34" i="37"/>
  <c r="O34" i="37"/>
  <c r="P34" i="37"/>
  <c r="P48" i="37" s="1"/>
  <c r="U34" i="37"/>
  <c r="W34" i="37"/>
  <c r="W29" i="89" s="1"/>
  <c r="X34" i="37"/>
  <c r="X29" i="89" s="1"/>
  <c r="AA34" i="37"/>
  <c r="AC34" i="37"/>
  <c r="AE34" i="37"/>
  <c r="AF34" i="37"/>
  <c r="AI34" i="37"/>
  <c r="AI29" i="89" s="1"/>
  <c r="AK34" i="37"/>
  <c r="AM34" i="37"/>
  <c r="AN34" i="37"/>
  <c r="AN48" i="37" s="1"/>
  <c r="D37" i="37"/>
  <c r="E37" i="37"/>
  <c r="F37" i="37"/>
  <c r="F32" i="89" s="1"/>
  <c r="G37" i="37"/>
  <c r="G46" i="37" s="1"/>
  <c r="H37" i="37"/>
  <c r="I37" i="37"/>
  <c r="J37" i="37"/>
  <c r="K37" i="37"/>
  <c r="L37" i="37"/>
  <c r="M37" i="37"/>
  <c r="N37" i="37"/>
  <c r="N32" i="89" s="1"/>
  <c r="O37" i="37"/>
  <c r="O46" i="37" s="1"/>
  <c r="P37" i="37"/>
  <c r="Q37" i="37"/>
  <c r="R37" i="37"/>
  <c r="S37" i="37"/>
  <c r="T37" i="37"/>
  <c r="U37" i="37"/>
  <c r="V37" i="37"/>
  <c r="V32" i="89" s="1"/>
  <c r="W37" i="37"/>
  <c r="W46" i="37" s="1"/>
  <c r="X37" i="37"/>
  <c r="Y37" i="37"/>
  <c r="Z37" i="37"/>
  <c r="AA37" i="37"/>
  <c r="AB37" i="37"/>
  <c r="AC37" i="37"/>
  <c r="AD37" i="37"/>
  <c r="AD32" i="89" s="1"/>
  <c r="AE37" i="37"/>
  <c r="AE32" i="89" s="1"/>
  <c r="AF37" i="37"/>
  <c r="AG37" i="37"/>
  <c r="AH37" i="37"/>
  <c r="AI37" i="37"/>
  <c r="AJ37" i="37"/>
  <c r="AK37" i="37"/>
  <c r="AL37" i="37"/>
  <c r="AL32" i="89" s="1"/>
  <c r="AM37" i="37"/>
  <c r="AM32" i="89" s="1"/>
  <c r="AN37" i="37"/>
  <c r="AO37" i="37"/>
  <c r="AP37" i="37"/>
  <c r="AQ37" i="37"/>
  <c r="AR37" i="37"/>
  <c r="D40" i="37"/>
  <c r="E40" i="37"/>
  <c r="E35" i="89" s="1"/>
  <c r="F40" i="37"/>
  <c r="F35" i="89" s="1"/>
  <c r="G40" i="37"/>
  <c r="H40" i="37"/>
  <c r="I40" i="37"/>
  <c r="J40" i="37"/>
  <c r="K40" i="37"/>
  <c r="L40" i="37"/>
  <c r="M40" i="37"/>
  <c r="M35" i="89" s="1"/>
  <c r="N40" i="37"/>
  <c r="N35" i="89" s="1"/>
  <c r="O40" i="37"/>
  <c r="P40" i="37"/>
  <c r="Q40" i="37"/>
  <c r="R40" i="37"/>
  <c r="S40" i="37"/>
  <c r="S46" i="37" s="1"/>
  <c r="T40" i="37"/>
  <c r="U40" i="37"/>
  <c r="U35" i="89" s="1"/>
  <c r="V40" i="37"/>
  <c r="V35" i="89" s="1"/>
  <c r="W40" i="37"/>
  <c r="X40" i="37"/>
  <c r="Y40" i="37"/>
  <c r="Z40" i="37"/>
  <c r="AA40" i="37"/>
  <c r="AA46" i="37" s="1"/>
  <c r="AB40" i="37"/>
  <c r="AC40" i="37"/>
  <c r="AC35" i="89" s="1"/>
  <c r="AD40" i="37"/>
  <c r="AD35" i="89" s="1"/>
  <c r="AE40" i="37"/>
  <c r="AF40" i="37"/>
  <c r="AG40" i="37"/>
  <c r="AH40" i="37"/>
  <c r="AI40" i="37"/>
  <c r="AI46" i="37" s="1"/>
  <c r="AJ40" i="37"/>
  <c r="AK40" i="37"/>
  <c r="AK35" i="89" s="1"/>
  <c r="AL40" i="37"/>
  <c r="AL35" i="89" s="1"/>
  <c r="AM40" i="37"/>
  <c r="AN40" i="37"/>
  <c r="AO40" i="37"/>
  <c r="AP40" i="37"/>
  <c r="AQ40" i="37"/>
  <c r="AR40" i="37"/>
  <c r="D43" i="37"/>
  <c r="E43" i="37"/>
  <c r="E46" i="37" s="1"/>
  <c r="F43" i="37"/>
  <c r="G43" i="37"/>
  <c r="H43" i="37"/>
  <c r="H46" i="37" s="1"/>
  <c r="I43" i="37"/>
  <c r="J43" i="37"/>
  <c r="J46" i="37" s="1"/>
  <c r="K43" i="37"/>
  <c r="L43" i="37"/>
  <c r="L46" i="37" s="1"/>
  <c r="M43" i="37"/>
  <c r="M46" i="37" s="1"/>
  <c r="N43" i="37"/>
  <c r="O43" i="37"/>
  <c r="P43" i="37"/>
  <c r="P46" i="37" s="1"/>
  <c r="Q43" i="37"/>
  <c r="R43" i="37"/>
  <c r="R46" i="37" s="1"/>
  <c r="S43" i="37"/>
  <c r="T43" i="37"/>
  <c r="T46" i="37" s="1"/>
  <c r="U43" i="37"/>
  <c r="U46" i="37" s="1"/>
  <c r="V43" i="37"/>
  <c r="W43" i="37"/>
  <c r="X43" i="37"/>
  <c r="X46" i="37" s="1"/>
  <c r="Y43" i="37"/>
  <c r="Z43" i="37"/>
  <c r="Z46" i="37" s="1"/>
  <c r="AA43" i="37"/>
  <c r="AB43" i="37"/>
  <c r="AC43" i="37"/>
  <c r="AC46" i="37" s="1"/>
  <c r="AD43" i="37"/>
  <c r="AE43" i="37"/>
  <c r="AF43" i="37"/>
  <c r="AF46" i="37" s="1"/>
  <c r="AG43" i="37"/>
  <c r="AH43" i="37"/>
  <c r="AH46" i="37" s="1"/>
  <c r="AI43" i="37"/>
  <c r="AJ43" i="37"/>
  <c r="AJ46" i="37" s="1"/>
  <c r="AK43" i="37"/>
  <c r="AK46" i="37" s="1"/>
  <c r="AL43" i="37"/>
  <c r="AM43" i="37"/>
  <c r="AN43" i="37"/>
  <c r="AN46" i="37" s="1"/>
  <c r="AO43" i="37"/>
  <c r="AP43" i="37"/>
  <c r="AP46" i="37" s="1"/>
  <c r="AQ43" i="37"/>
  <c r="AR43" i="37"/>
  <c r="AR46" i="37" s="1"/>
  <c r="D46" i="37"/>
  <c r="D48" i="37" s="1"/>
  <c r="I46" i="37"/>
  <c r="K46" i="37"/>
  <c r="Q46" i="37"/>
  <c r="Y46" i="37"/>
  <c r="AB46" i="37"/>
  <c r="AB48" i="37" s="1"/>
  <c r="AG46" i="37"/>
  <c r="AO46" i="37"/>
  <c r="AO48" i="37" s="1"/>
  <c r="AQ46" i="37"/>
  <c r="AQ41" i="89" s="1"/>
  <c r="AF48" i="37"/>
  <c r="AF50" i="37" s="1"/>
  <c r="AF45" i="89" s="1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G20" i="89"/>
  <c r="H20" i="89"/>
  <c r="I20" i="89"/>
  <c r="J20" i="89"/>
  <c r="K20" i="89"/>
  <c r="L20" i="89"/>
  <c r="M20" i="89"/>
  <c r="N20" i="89"/>
  <c r="O20" i="89"/>
  <c r="P20" i="89"/>
  <c r="Q20" i="89"/>
  <c r="R20" i="89"/>
  <c r="S20" i="89"/>
  <c r="T20" i="89"/>
  <c r="U20" i="89"/>
  <c r="V20" i="89"/>
  <c r="W20" i="89"/>
  <c r="X20" i="89"/>
  <c r="Y20" i="89"/>
  <c r="Z20" i="89"/>
  <c r="AA20" i="89"/>
  <c r="AB20" i="89"/>
  <c r="AC20" i="89"/>
  <c r="AD20" i="89"/>
  <c r="AE20" i="89"/>
  <c r="AF20" i="89"/>
  <c r="AG20" i="89"/>
  <c r="AH20" i="89"/>
  <c r="AI20" i="89"/>
  <c r="AJ20" i="89"/>
  <c r="AK20" i="89"/>
  <c r="AL20" i="89"/>
  <c r="AM20" i="89"/>
  <c r="AN20" i="89"/>
  <c r="AO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G23" i="89"/>
  <c r="H23" i="89"/>
  <c r="I23" i="89"/>
  <c r="J23" i="89"/>
  <c r="K23" i="89"/>
  <c r="L23" i="89"/>
  <c r="M23" i="89"/>
  <c r="N23" i="89"/>
  <c r="O23" i="89"/>
  <c r="P23" i="89"/>
  <c r="Q23" i="89"/>
  <c r="R23" i="89"/>
  <c r="S23" i="89"/>
  <c r="T23" i="89"/>
  <c r="U23" i="89"/>
  <c r="V23" i="89"/>
  <c r="W23" i="89"/>
  <c r="X23" i="89"/>
  <c r="Y23" i="89"/>
  <c r="Z23" i="89"/>
  <c r="AA23" i="89"/>
  <c r="AB23" i="89"/>
  <c r="AC23" i="89"/>
  <c r="AD23" i="89"/>
  <c r="AE23" i="89"/>
  <c r="AF23" i="89"/>
  <c r="AG23" i="89"/>
  <c r="AH23" i="89"/>
  <c r="AI23" i="89"/>
  <c r="AJ23" i="89"/>
  <c r="AK23" i="89"/>
  <c r="AL23" i="89"/>
  <c r="AM23" i="89"/>
  <c r="AN23" i="89"/>
  <c r="AO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G26" i="89"/>
  <c r="H26" i="89"/>
  <c r="I26" i="89"/>
  <c r="J26" i="89"/>
  <c r="K26" i="89"/>
  <c r="L26" i="89"/>
  <c r="M26" i="89"/>
  <c r="N26" i="89"/>
  <c r="O26" i="89"/>
  <c r="P26" i="89"/>
  <c r="Q26" i="89"/>
  <c r="R26" i="89"/>
  <c r="S26" i="89"/>
  <c r="T26" i="89"/>
  <c r="U26" i="89"/>
  <c r="V26" i="89"/>
  <c r="W26" i="89"/>
  <c r="X26" i="89"/>
  <c r="Y26" i="89"/>
  <c r="Z26" i="89"/>
  <c r="AA26" i="89"/>
  <c r="AB26" i="89"/>
  <c r="AC26" i="89"/>
  <c r="AD26" i="89"/>
  <c r="AE26" i="89"/>
  <c r="AF26" i="89"/>
  <c r="AG26" i="89"/>
  <c r="AH26" i="89"/>
  <c r="AI26" i="89"/>
  <c r="AJ26" i="89"/>
  <c r="AK26" i="89"/>
  <c r="AL26" i="89"/>
  <c r="AM26" i="89"/>
  <c r="AN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D29" i="89"/>
  <c r="E29" i="89"/>
  <c r="L29" i="89"/>
  <c r="M29" i="89"/>
  <c r="O29" i="89"/>
  <c r="P29" i="89"/>
  <c r="T29" i="89"/>
  <c r="U29" i="89"/>
  <c r="AA29" i="89"/>
  <c r="AB29" i="89"/>
  <c r="AC29" i="89"/>
  <c r="AE29" i="89"/>
  <c r="AF29" i="89"/>
  <c r="AJ29" i="89"/>
  <c r="AK29" i="89"/>
  <c r="AM29" i="89"/>
  <c r="AN29" i="89"/>
  <c r="AR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H32" i="89"/>
  <c r="I32" i="89"/>
  <c r="J32" i="89"/>
  <c r="K32" i="89"/>
  <c r="L32" i="89"/>
  <c r="M32" i="89"/>
  <c r="P32" i="89"/>
  <c r="Q32" i="89"/>
  <c r="R32" i="89"/>
  <c r="S32" i="89"/>
  <c r="T32" i="89"/>
  <c r="U32" i="89"/>
  <c r="X32" i="89"/>
  <c r="Y32" i="89"/>
  <c r="Z32" i="89"/>
  <c r="AA32" i="89"/>
  <c r="AB32" i="89"/>
  <c r="AC32" i="89"/>
  <c r="AF32" i="89"/>
  <c r="AG32" i="89"/>
  <c r="AH32" i="89"/>
  <c r="AI32" i="89"/>
  <c r="AJ32" i="89"/>
  <c r="AK32" i="89"/>
  <c r="AN32" i="89"/>
  <c r="AO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G35" i="89"/>
  <c r="H35" i="89"/>
  <c r="I35" i="89"/>
  <c r="J35" i="89"/>
  <c r="K35" i="89"/>
  <c r="L35" i="89"/>
  <c r="O35" i="89"/>
  <c r="P35" i="89"/>
  <c r="Q35" i="89"/>
  <c r="R35" i="89"/>
  <c r="S35" i="89"/>
  <c r="T35" i="89"/>
  <c r="W35" i="89"/>
  <c r="X35" i="89"/>
  <c r="Y35" i="89"/>
  <c r="Z35" i="89"/>
  <c r="AA35" i="89"/>
  <c r="AB35" i="89"/>
  <c r="AE35" i="89"/>
  <c r="AF35" i="89"/>
  <c r="AG35" i="89"/>
  <c r="AH35" i="89"/>
  <c r="AI35" i="89"/>
  <c r="AJ35" i="89"/>
  <c r="AM35" i="89"/>
  <c r="AN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F38" i="89"/>
  <c r="G38" i="89"/>
  <c r="H38" i="89"/>
  <c r="I38" i="89"/>
  <c r="J38" i="89"/>
  <c r="K38" i="89"/>
  <c r="L38" i="89"/>
  <c r="N38" i="89"/>
  <c r="O38" i="89"/>
  <c r="P38" i="89"/>
  <c r="Q38" i="89"/>
  <c r="R38" i="89"/>
  <c r="S38" i="89"/>
  <c r="T38" i="89"/>
  <c r="V38" i="89"/>
  <c r="W38" i="89"/>
  <c r="X38" i="89"/>
  <c r="Y38" i="89"/>
  <c r="Z38" i="89"/>
  <c r="AA38" i="89"/>
  <c r="AB38" i="89"/>
  <c r="AD38" i="89"/>
  <c r="AE38" i="89"/>
  <c r="AF38" i="89"/>
  <c r="AG38" i="89"/>
  <c r="AH38" i="89"/>
  <c r="AI38" i="89"/>
  <c r="AJ38" i="89"/>
  <c r="AL38" i="89"/>
  <c r="AM38" i="89"/>
  <c r="AN38" i="89"/>
  <c r="AO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H41" i="89"/>
  <c r="I41" i="89"/>
  <c r="J41" i="89"/>
  <c r="K41" i="89"/>
  <c r="P41" i="89"/>
  <c r="Q41" i="89"/>
  <c r="R41" i="89"/>
  <c r="X41" i="89"/>
  <c r="Y41" i="89"/>
  <c r="Z41" i="89"/>
  <c r="AF41" i="89"/>
  <c r="AG41" i="89"/>
  <c r="AH41" i="89"/>
  <c r="AN41" i="89"/>
  <c r="AO41" i="89"/>
  <c r="AP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AF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S41" i="89" l="1"/>
  <c r="AO43" i="89"/>
  <c r="AO50" i="37"/>
  <c r="AO45" i="89" s="1"/>
  <c r="AR41" i="89"/>
  <c r="AR48" i="37"/>
  <c r="AJ41" i="89"/>
  <c r="AJ48" i="37"/>
  <c r="T41" i="89"/>
  <c r="T48" i="37"/>
  <c r="L48" i="37"/>
  <c r="L41" i="89"/>
  <c r="AH48" i="37"/>
  <c r="AA41" i="89"/>
  <c r="AA48" i="37"/>
  <c r="AN50" i="37"/>
  <c r="AN45" i="89" s="1"/>
  <c r="AN43" i="89"/>
  <c r="AB43" i="89"/>
  <c r="AI48" i="37"/>
  <c r="AI41" i="89"/>
  <c r="P50" i="37"/>
  <c r="P45" i="89" s="1"/>
  <c r="P43" i="89"/>
  <c r="D43" i="89"/>
  <c r="AK48" i="37"/>
  <c r="AK41" i="89"/>
  <c r="AC48" i="37"/>
  <c r="AC41" i="89"/>
  <c r="U48" i="37"/>
  <c r="U41" i="89"/>
  <c r="M48" i="37"/>
  <c r="M41" i="89"/>
  <c r="E48" i="37"/>
  <c r="E41" i="89"/>
  <c r="W48" i="37"/>
  <c r="W41" i="89"/>
  <c r="O48" i="37"/>
  <c r="O41" i="89"/>
  <c r="G48" i="37"/>
  <c r="G41" i="89"/>
  <c r="K46" i="88"/>
  <c r="E48" i="87"/>
  <c r="E50" i="35"/>
  <c r="E50" i="87" s="1"/>
  <c r="AK38" i="89"/>
  <c r="AC38" i="89"/>
  <c r="U38" i="89"/>
  <c r="M38" i="89"/>
  <c r="E38" i="89"/>
  <c r="AE46" i="37"/>
  <c r="AL46" i="37"/>
  <c r="AD46" i="37"/>
  <c r="V46" i="37"/>
  <c r="N46" i="37"/>
  <c r="F46" i="37"/>
  <c r="I46" i="36"/>
  <c r="M28" i="36"/>
  <c r="M28" i="88" s="1"/>
  <c r="M25" i="86"/>
  <c r="M25" i="36"/>
  <c r="M25" i="88" s="1"/>
  <c r="AQ48" i="37"/>
  <c r="AM46" i="37"/>
  <c r="F46" i="36"/>
  <c r="F43" i="88"/>
  <c r="M37" i="36"/>
  <c r="M37" i="88" s="1"/>
  <c r="E48" i="76"/>
  <c r="E46" i="86"/>
  <c r="W32" i="89"/>
  <c r="O32" i="89"/>
  <c r="G32" i="89"/>
  <c r="Y48" i="37"/>
  <c r="E46" i="36"/>
  <c r="E43" i="88"/>
  <c r="D48" i="35"/>
  <c r="D46" i="87"/>
  <c r="D34" i="87"/>
  <c r="L48" i="76"/>
  <c r="L46" i="86"/>
  <c r="M46" i="76"/>
  <c r="D48" i="76"/>
  <c r="D46" i="86"/>
  <c r="X48" i="37"/>
  <c r="H48" i="37"/>
  <c r="D48" i="36"/>
  <c r="D46" i="88"/>
  <c r="K31" i="88"/>
  <c r="K34" i="36"/>
  <c r="K48" i="35"/>
  <c r="K46" i="87"/>
  <c r="K48" i="76"/>
  <c r="K46" i="86"/>
  <c r="Q48" i="37"/>
  <c r="H48" i="36"/>
  <c r="H46" i="88"/>
  <c r="AB41" i="89"/>
  <c r="D41" i="89"/>
  <c r="I48" i="37"/>
  <c r="AP34" i="37"/>
  <c r="AH34" i="37"/>
  <c r="AH29" i="89" s="1"/>
  <c r="Z34" i="37"/>
  <c r="R34" i="37"/>
  <c r="J34" i="37"/>
  <c r="S34" i="37"/>
  <c r="S29" i="89" s="1"/>
  <c r="K34" i="37"/>
  <c r="K29" i="89" s="1"/>
  <c r="J31" i="88"/>
  <c r="J34" i="36"/>
  <c r="J34" i="88" s="1"/>
  <c r="J48" i="35"/>
  <c r="J46" i="87"/>
  <c r="I50" i="76"/>
  <c r="I50" i="86" s="1"/>
  <c r="I48" i="86"/>
  <c r="J48" i="76"/>
  <c r="J46" i="86"/>
  <c r="AG48" i="37"/>
  <c r="H48" i="76"/>
  <c r="E46" i="87"/>
  <c r="H46" i="86"/>
  <c r="D28" i="86"/>
  <c r="F50" i="76"/>
  <c r="F50" i="86" s="1"/>
  <c r="H34" i="76"/>
  <c r="H34" i="86" s="1"/>
  <c r="AQ50" i="33"/>
  <c r="AQ50" i="85" s="1"/>
  <c r="AA50" i="33"/>
  <c r="AA50" i="85" s="1"/>
  <c r="K50" i="33"/>
  <c r="K50" i="85" s="1"/>
  <c r="AB22" i="33"/>
  <c r="AB22" i="85" s="1"/>
  <c r="AL22" i="33"/>
  <c r="AL22" i="85" s="1"/>
  <c r="AD22" i="33"/>
  <c r="AD22" i="85" s="1"/>
  <c r="V22" i="33"/>
  <c r="V22" i="85" s="1"/>
  <c r="N22" i="33"/>
  <c r="N22" i="85" s="1"/>
  <c r="F22" i="33"/>
  <c r="F22" i="85" s="1"/>
  <c r="AM22" i="33"/>
  <c r="AM22" i="85" s="1"/>
  <c r="AE22" i="33"/>
  <c r="AE22" i="85" s="1"/>
  <c r="W22" i="33"/>
  <c r="W22" i="85" s="1"/>
  <c r="O22" i="33"/>
  <c r="O22" i="85" s="1"/>
  <c r="G22" i="33"/>
  <c r="G22" i="85" s="1"/>
  <c r="J50" i="32"/>
  <c r="J50" i="84" s="1"/>
  <c r="J47" i="84"/>
  <c r="M45" i="84"/>
  <c r="K44" i="32"/>
  <c r="K44" i="84" s="1"/>
  <c r="M16" i="32"/>
  <c r="M16" i="84" s="1"/>
  <c r="K16" i="32"/>
  <c r="K16" i="84" s="1"/>
  <c r="L47" i="31"/>
  <c r="L47" i="83" s="1"/>
  <c r="F47" i="83"/>
  <c r="F50" i="31"/>
  <c r="F50" i="83" s="1"/>
  <c r="D34" i="83"/>
  <c r="K22" i="31"/>
  <c r="K22" i="83" s="1"/>
  <c r="I46" i="35"/>
  <c r="L43" i="35"/>
  <c r="K34" i="35"/>
  <c r="K34" i="87" s="1"/>
  <c r="M43" i="76"/>
  <c r="M43" i="86" s="1"/>
  <c r="AP34" i="33"/>
  <c r="AP34" i="85" s="1"/>
  <c r="AH34" i="33"/>
  <c r="AH34" i="85" s="1"/>
  <c r="Z34" i="33"/>
  <c r="Z34" i="85" s="1"/>
  <c r="R34" i="33"/>
  <c r="R34" i="85" s="1"/>
  <c r="J34" i="33"/>
  <c r="J34" i="85" s="1"/>
  <c r="AQ34" i="33"/>
  <c r="AQ34" i="85" s="1"/>
  <c r="AI34" i="33"/>
  <c r="AI34" i="85" s="1"/>
  <c r="AA34" i="33"/>
  <c r="AA34" i="85" s="1"/>
  <c r="S34" i="33"/>
  <c r="S34" i="85" s="1"/>
  <c r="K34" i="33"/>
  <c r="K34" i="85" s="1"/>
  <c r="D22" i="33"/>
  <c r="D22" i="85" s="1"/>
  <c r="AK22" i="33"/>
  <c r="AK22" i="85" s="1"/>
  <c r="AC22" i="33"/>
  <c r="AC22" i="85" s="1"/>
  <c r="U22" i="33"/>
  <c r="U22" i="85" s="1"/>
  <c r="M22" i="33"/>
  <c r="M22" i="85" s="1"/>
  <c r="E22" i="33"/>
  <c r="E22" i="85" s="1"/>
  <c r="I50" i="32"/>
  <c r="I50" i="84" s="1"/>
  <c r="I47" i="84"/>
  <c r="K36" i="84"/>
  <c r="M36" i="32"/>
  <c r="M36" i="84" s="1"/>
  <c r="L34" i="32"/>
  <c r="L31" i="84"/>
  <c r="D34" i="32"/>
  <c r="D34" i="84" s="1"/>
  <c r="D31" i="84"/>
  <c r="K34" i="32"/>
  <c r="K34" i="84" s="1"/>
  <c r="K31" i="84"/>
  <c r="D34" i="82"/>
  <c r="M34" i="30"/>
  <c r="M34" i="82" s="1"/>
  <c r="G46" i="35"/>
  <c r="I34" i="35"/>
  <c r="I34" i="87" s="1"/>
  <c r="L31" i="35"/>
  <c r="L31" i="87" s="1"/>
  <c r="K31" i="86"/>
  <c r="AK19" i="85"/>
  <c r="AC19" i="85"/>
  <c r="U19" i="85"/>
  <c r="M19" i="85"/>
  <c r="E19" i="85"/>
  <c r="T22" i="33"/>
  <c r="T22" i="85" s="1"/>
  <c r="M49" i="32"/>
  <c r="M49" i="84" s="1"/>
  <c r="M13" i="32"/>
  <c r="M13" i="84" s="1"/>
  <c r="M14" i="84"/>
  <c r="D43" i="87"/>
  <c r="F46" i="35"/>
  <c r="L46" i="35" s="1"/>
  <c r="L40" i="35"/>
  <c r="H34" i="35"/>
  <c r="H34" i="87" s="1"/>
  <c r="H40" i="86"/>
  <c r="J31" i="86"/>
  <c r="AO31" i="85"/>
  <c r="AG31" i="85"/>
  <c r="Y31" i="85"/>
  <c r="Q31" i="85"/>
  <c r="I31" i="85"/>
  <c r="AJ19" i="85"/>
  <c r="L19" i="85"/>
  <c r="AI50" i="33"/>
  <c r="AI50" i="85" s="1"/>
  <c r="S50" i="33"/>
  <c r="S50" i="85" s="1"/>
  <c r="M42" i="32"/>
  <c r="K42" i="84"/>
  <c r="M28" i="32"/>
  <c r="M19" i="32"/>
  <c r="K19" i="32"/>
  <c r="M22" i="30"/>
  <c r="M22" i="82" s="1"/>
  <c r="K43" i="87"/>
  <c r="G48" i="86"/>
  <c r="AP22" i="33"/>
  <c r="AP22" i="85" s="1"/>
  <c r="AP16" i="85"/>
  <c r="AH22" i="33"/>
  <c r="AH22" i="85" s="1"/>
  <c r="AH16" i="85"/>
  <c r="Z22" i="33"/>
  <c r="Z22" i="85" s="1"/>
  <c r="Z16" i="85"/>
  <c r="R22" i="33"/>
  <c r="R22" i="85" s="1"/>
  <c r="R16" i="85"/>
  <c r="J22" i="33"/>
  <c r="J22" i="85" s="1"/>
  <c r="J16" i="85"/>
  <c r="M47" i="32"/>
  <c r="K41" i="32"/>
  <c r="K41" i="84" s="1"/>
  <c r="H22" i="31"/>
  <c r="H22" i="83" s="1"/>
  <c r="H16" i="83"/>
  <c r="F31" i="87"/>
  <c r="AL34" i="33"/>
  <c r="AL34" i="85" s="1"/>
  <c r="AL28" i="85"/>
  <c r="AD34" i="33"/>
  <c r="AD34" i="85" s="1"/>
  <c r="AD28" i="85"/>
  <c r="V34" i="33"/>
  <c r="V34" i="85" s="1"/>
  <c r="V28" i="85"/>
  <c r="N34" i="33"/>
  <c r="N34" i="85" s="1"/>
  <c r="N28" i="85"/>
  <c r="F34" i="33"/>
  <c r="F34" i="85" s="1"/>
  <c r="F28" i="85"/>
  <c r="H19" i="84"/>
  <c r="K47" i="32"/>
  <c r="G34" i="32"/>
  <c r="M27" i="32"/>
  <c r="M27" i="84" s="1"/>
  <c r="K27" i="84"/>
  <c r="L28" i="31"/>
  <c r="L28" i="83" s="1"/>
  <c r="F34" i="31"/>
  <c r="F34" i="83" s="1"/>
  <c r="F28" i="83"/>
  <c r="L19" i="31"/>
  <c r="L19" i="83" s="1"/>
  <c r="E22" i="31"/>
  <c r="E19" i="83"/>
  <c r="E31" i="87"/>
  <c r="I46" i="86"/>
  <c r="AB50" i="33"/>
  <c r="AB50" i="85" s="1"/>
  <c r="G19" i="84"/>
  <c r="M46" i="32"/>
  <c r="M46" i="84" s="1"/>
  <c r="K46" i="84"/>
  <c r="F50" i="32"/>
  <c r="F50" i="84" s="1"/>
  <c r="M26" i="84"/>
  <c r="K25" i="32"/>
  <c r="K25" i="84" s="1"/>
  <c r="I50" i="31"/>
  <c r="I50" i="83" s="1"/>
  <c r="I44" i="83"/>
  <c r="K31" i="83"/>
  <c r="K34" i="31"/>
  <c r="K34" i="83" s="1"/>
  <c r="J34" i="32"/>
  <c r="J34" i="84" s="1"/>
  <c r="I31" i="83"/>
  <c r="D28" i="83"/>
  <c r="G25" i="83"/>
  <c r="G50" i="31"/>
  <c r="G50" i="83" s="1"/>
  <c r="F22" i="31"/>
  <c r="F22" i="83" s="1"/>
  <c r="L16" i="31"/>
  <c r="L16" i="83" s="1"/>
  <c r="M37" i="32"/>
  <c r="M37" i="84" s="1"/>
  <c r="E22" i="32"/>
  <c r="E22" i="84" s="1"/>
  <c r="L44" i="31"/>
  <c r="L44" i="83" s="1"/>
  <c r="H28" i="84"/>
  <c r="D22" i="32"/>
  <c r="D22" i="84" s="1"/>
  <c r="K19" i="83"/>
  <c r="I13" i="83"/>
  <c r="D50" i="31"/>
  <c r="L31" i="31"/>
  <c r="L31" i="83" s="1"/>
  <c r="L13" i="31"/>
  <c r="L13" i="83" s="1"/>
  <c r="D50" i="30"/>
  <c r="J41" i="83"/>
  <c r="L46" i="87" l="1"/>
  <c r="M46" i="36"/>
  <c r="M46" i="88" s="1"/>
  <c r="M42" i="84"/>
  <c r="M41" i="32"/>
  <c r="M41" i="84" s="1"/>
  <c r="K50" i="35"/>
  <c r="K50" i="87" s="1"/>
  <c r="K48" i="87"/>
  <c r="AL41" i="89"/>
  <c r="AL48" i="37"/>
  <c r="AA50" i="37"/>
  <c r="AA45" i="89" s="1"/>
  <c r="AA43" i="89"/>
  <c r="J50" i="76"/>
  <c r="J50" i="86" s="1"/>
  <c r="J48" i="86"/>
  <c r="K34" i="88"/>
  <c r="M34" i="36"/>
  <c r="M34" i="88" s="1"/>
  <c r="D50" i="76"/>
  <c r="D50" i="86" s="1"/>
  <c r="D48" i="86"/>
  <c r="E48" i="86"/>
  <c r="E50" i="76"/>
  <c r="E50" i="86" s="1"/>
  <c r="M34" i="76"/>
  <c r="M34" i="86" s="1"/>
  <c r="AE48" i="37"/>
  <c r="AE41" i="89"/>
  <c r="W50" i="37"/>
  <c r="W45" i="89" s="1"/>
  <c r="W43" i="89"/>
  <c r="AC43" i="89"/>
  <c r="AC50" i="37"/>
  <c r="AC45" i="89" s="1"/>
  <c r="AI43" i="89"/>
  <c r="AI50" i="37"/>
  <c r="AI45" i="89" s="1"/>
  <c r="AR43" i="89"/>
  <c r="AR50" i="37"/>
  <c r="AR45" i="89" s="1"/>
  <c r="L34" i="31"/>
  <c r="L34" i="83" s="1"/>
  <c r="AG50" i="37"/>
  <c r="AG45" i="89" s="1"/>
  <c r="AG43" i="89"/>
  <c r="X50" i="37"/>
  <c r="X45" i="89" s="1"/>
  <c r="X43" i="89"/>
  <c r="M44" i="32"/>
  <c r="M44" i="84" s="1"/>
  <c r="J48" i="37"/>
  <c r="J29" i="89"/>
  <c r="M48" i="76"/>
  <c r="M46" i="86"/>
  <c r="K48" i="36"/>
  <c r="AH43" i="89"/>
  <c r="AH50" i="37"/>
  <c r="AH45" i="89" s="1"/>
  <c r="D48" i="87"/>
  <c r="D50" i="35"/>
  <c r="D50" i="87" s="1"/>
  <c r="L43" i="87"/>
  <c r="M43" i="36"/>
  <c r="M43" i="88" s="1"/>
  <c r="R48" i="37"/>
  <c r="R29" i="89"/>
  <c r="H48" i="88"/>
  <c r="H52" i="36"/>
  <c r="H52" i="88" s="1"/>
  <c r="M31" i="36"/>
  <c r="M31" i="88" s="1"/>
  <c r="E48" i="36"/>
  <c r="E46" i="88"/>
  <c r="I46" i="88"/>
  <c r="I48" i="36"/>
  <c r="E43" i="89"/>
  <c r="E50" i="37"/>
  <c r="E45" i="89" s="1"/>
  <c r="AK43" i="89"/>
  <c r="AK50" i="37"/>
  <c r="AK45" i="89" s="1"/>
  <c r="AB50" i="37"/>
  <c r="AB45" i="89" s="1"/>
  <c r="I50" i="37"/>
  <c r="I45" i="89" s="1"/>
  <c r="I43" i="89"/>
  <c r="U43" i="89"/>
  <c r="U50" i="37"/>
  <c r="U45" i="89" s="1"/>
  <c r="L50" i="31"/>
  <c r="L50" i="83" s="1"/>
  <c r="D50" i="83"/>
  <c r="K22" i="32"/>
  <c r="K22" i="84" s="1"/>
  <c r="K19" i="84"/>
  <c r="G46" i="87"/>
  <c r="G48" i="35"/>
  <c r="L34" i="84"/>
  <c r="L52" i="36"/>
  <c r="L52" i="88" s="1"/>
  <c r="I46" i="87"/>
  <c r="I48" i="35"/>
  <c r="Z29" i="89"/>
  <c r="Z48" i="37"/>
  <c r="Q43" i="89"/>
  <c r="Q50" i="37"/>
  <c r="Q45" i="89" s="1"/>
  <c r="L50" i="76"/>
  <c r="L50" i="86" s="1"/>
  <c r="L48" i="86"/>
  <c r="Y50" i="37"/>
  <c r="Y45" i="89" s="1"/>
  <c r="Y43" i="89"/>
  <c r="F48" i="36"/>
  <c r="F46" i="88"/>
  <c r="F48" i="37"/>
  <c r="F41" i="89"/>
  <c r="D50" i="37"/>
  <c r="D45" i="89" s="1"/>
  <c r="K48" i="37"/>
  <c r="L50" i="37"/>
  <c r="L45" i="89" s="1"/>
  <c r="L43" i="89"/>
  <c r="O50" i="37"/>
  <c r="O45" i="89" s="1"/>
  <c r="O43" i="89"/>
  <c r="D50" i="82"/>
  <c r="M50" i="30"/>
  <c r="M50" i="82" s="1"/>
  <c r="M25" i="32"/>
  <c r="M25" i="84" s="1"/>
  <c r="G34" i="84"/>
  <c r="G52" i="36"/>
  <c r="G52" i="88" s="1"/>
  <c r="M19" i="84"/>
  <c r="M22" i="32"/>
  <c r="M22" i="84" s="1"/>
  <c r="L40" i="87"/>
  <c r="M40" i="36"/>
  <c r="M40" i="88" s="1"/>
  <c r="H48" i="35"/>
  <c r="J50" i="35"/>
  <c r="J50" i="87" s="1"/>
  <c r="J48" i="87"/>
  <c r="D52" i="36"/>
  <c r="D52" i="88" s="1"/>
  <c r="D48" i="88"/>
  <c r="L34" i="35"/>
  <c r="L34" i="87" s="1"/>
  <c r="AM48" i="37"/>
  <c r="AM41" i="89"/>
  <c r="N48" i="37"/>
  <c r="N41" i="89"/>
  <c r="G43" i="89"/>
  <c r="G50" i="37"/>
  <c r="G45" i="89" s="1"/>
  <c r="M43" i="89"/>
  <c r="M50" i="37"/>
  <c r="M45" i="89" s="1"/>
  <c r="J48" i="36"/>
  <c r="T50" i="37"/>
  <c r="T45" i="89" s="1"/>
  <c r="T43" i="89"/>
  <c r="AD48" i="37"/>
  <c r="AD41" i="89"/>
  <c r="AJ43" i="89"/>
  <c r="AJ50" i="37"/>
  <c r="AJ45" i="89" s="1"/>
  <c r="E22" i="83"/>
  <c r="L22" i="31"/>
  <c r="L22" i="83" s="1"/>
  <c r="K47" i="84"/>
  <c r="K50" i="32"/>
  <c r="K50" i="84" s="1"/>
  <c r="M47" i="84"/>
  <c r="M50" i="32"/>
  <c r="M50" i="84" s="1"/>
  <c r="M28" i="84"/>
  <c r="F46" i="87"/>
  <c r="F48" i="35"/>
  <c r="H50" i="76"/>
  <c r="H50" i="86" s="1"/>
  <c r="H48" i="86"/>
  <c r="AP48" i="37"/>
  <c r="AP29" i="89"/>
  <c r="K50" i="76"/>
  <c r="K50" i="86" s="1"/>
  <c r="K48" i="86"/>
  <c r="H50" i="37"/>
  <c r="H45" i="89" s="1"/>
  <c r="H43" i="89"/>
  <c r="AQ43" i="89"/>
  <c r="AQ50" i="37"/>
  <c r="AQ45" i="89" s="1"/>
  <c r="V41" i="89"/>
  <c r="V48" i="37"/>
  <c r="S48" i="37"/>
  <c r="F50" i="37" l="1"/>
  <c r="F45" i="89" s="1"/>
  <c r="F43" i="89"/>
  <c r="AD50" i="37"/>
  <c r="AD45" i="89" s="1"/>
  <c r="AD43" i="89"/>
  <c r="F48" i="87"/>
  <c r="F50" i="35"/>
  <c r="F50" i="87" s="1"/>
  <c r="J52" i="36"/>
  <c r="J52" i="88" s="1"/>
  <c r="J48" i="88"/>
  <c r="AM43" i="89"/>
  <c r="AM50" i="37"/>
  <c r="AM45" i="89" s="1"/>
  <c r="Z43" i="89"/>
  <c r="Z50" i="37"/>
  <c r="Z45" i="89" s="1"/>
  <c r="E52" i="36"/>
  <c r="E52" i="88" s="1"/>
  <c r="E48" i="88"/>
  <c r="J43" i="89"/>
  <c r="J50" i="37"/>
  <c r="J45" i="89" s="1"/>
  <c r="AE50" i="37"/>
  <c r="AE45" i="89" s="1"/>
  <c r="AE43" i="89"/>
  <c r="AP43" i="89"/>
  <c r="AP50" i="37"/>
  <c r="AP45" i="89" s="1"/>
  <c r="R43" i="89"/>
  <c r="R50" i="37"/>
  <c r="R45" i="89" s="1"/>
  <c r="H48" i="87"/>
  <c r="H50" i="35"/>
  <c r="H50" i="87" s="1"/>
  <c r="F52" i="36"/>
  <c r="F52" i="88" s="1"/>
  <c r="F48" i="88"/>
  <c r="I50" i="35"/>
  <c r="I50" i="87" s="1"/>
  <c r="I48" i="87"/>
  <c r="M34" i="32"/>
  <c r="M34" i="84" s="1"/>
  <c r="S43" i="89"/>
  <c r="S50" i="37"/>
  <c r="S45" i="89" s="1"/>
  <c r="I52" i="36"/>
  <c r="I52" i="88" s="1"/>
  <c r="I48" i="88"/>
  <c r="N50" i="37"/>
  <c r="N45" i="89" s="1"/>
  <c r="N43" i="89"/>
  <c r="G48" i="87"/>
  <c r="G50" i="35"/>
  <c r="G50" i="87" s="1"/>
  <c r="M48" i="86"/>
  <c r="M50" i="76"/>
  <c r="M50" i="86" s="1"/>
  <c r="V50" i="37"/>
  <c r="V45" i="89" s="1"/>
  <c r="V43" i="89"/>
  <c r="K50" i="37"/>
  <c r="K45" i="89" s="1"/>
  <c r="K43" i="89"/>
  <c r="M48" i="36"/>
  <c r="K52" i="36"/>
  <c r="K52" i="88" s="1"/>
  <c r="K48" i="88"/>
  <c r="AL50" i="37"/>
  <c r="AL45" i="89" s="1"/>
  <c r="AL43" i="89"/>
  <c r="L48" i="35"/>
  <c r="M52" i="36" l="1"/>
  <c r="M52" i="88" s="1"/>
  <c r="M48" i="88"/>
  <c r="L48" i="87"/>
  <c r="L50" i="35"/>
  <c r="L50" i="87" s="1"/>
</calcChain>
</file>

<file path=xl/sharedStrings.xml><?xml version="1.0" encoding="utf-8"?>
<sst xmlns="http://schemas.openxmlformats.org/spreadsheetml/2006/main" count="1659" uniqueCount="631">
  <si>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</si>
  <si>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</si>
  <si>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</si>
  <si>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</si>
  <si>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</si>
  <si>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</si>
  <si>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</si>
  <si>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</si>
  <si>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</si>
  <si>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</si>
  <si>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</si>
  <si>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</si>
  <si>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</si>
  <si>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</si>
  <si>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</si>
  <si>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</si>
  <si>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</si>
  <si>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</si>
  <si>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</si>
  <si>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</si>
  <si>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</si>
  <si>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</si>
  <si>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</si>
  <si>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</si>
  <si>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</si>
  <si>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</si>
  <si>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</si>
  <si>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</si>
  <si>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</si>
  <si>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</si>
  <si>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</si>
  <si>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</si>
  <si>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</si>
  <si>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</si>
  <si>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</si>
  <si>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</si>
  <si>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</si>
  <si>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</si>
  <si>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</si>
  <si>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</si>
  <si>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</si>
  <si>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</si>
  <si>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</si>
  <si>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</si>
  <si>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</si>
  <si>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</si>
  <si>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</si>
  <si>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</si>
  <si>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</si>
  <si>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</si>
  <si>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</si>
  <si>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</si>
  <si>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</si>
  <si>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</si>
  <si>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</si>
  <si>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</si>
  <si>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</si>
  <si>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</si>
  <si>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</si>
  <si>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</si>
  <si>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</si>
  <si>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</si>
  <si>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</si>
  <si>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</si>
  <si>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</si>
  <si>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</si>
  <si>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</si>
  <si>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</si>
  <si>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</si>
  <si>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</si>
  <si>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</si>
  <si>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</si>
  <si>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</si>
  <si>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</si>
  <si>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</si>
  <si>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</si>
  <si>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</si>
  <si>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</si>
  <si>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</si>
  <si>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</si>
  <si>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</si>
  <si>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</si>
  <si>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</si>
  <si>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</si>
  <si>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</si>
  <si>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</si>
  <si>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</si>
  <si>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</si>
  <si>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</si>
  <si>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</si>
  <si>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</si>
  <si>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</si>
  <si>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</si>
  <si>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</si>
  <si>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</si>
  <si>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</si>
  <si>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</si>
  <si>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</si>
  <si>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</si>
  <si>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</si>
  <si>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</si>
  <si>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</si>
  <si>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</si>
  <si>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</si>
  <si>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</si>
  <si>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</si>
  <si>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</si>
  <si>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</si>
  <si>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</si>
  <si>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</si>
  <si>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</si>
  <si>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</si>
  <si>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</si>
  <si>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</si>
  <si>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</si>
  <si>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</si>
  <si>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</si>
  <si>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</si>
  <si>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</si>
  <si>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</si>
  <si>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</si>
  <si>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</si>
  <si>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</si>
  <si>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</si>
  <si>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</si>
  <si>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</si>
  <si>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</si>
  <si>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</si>
  <si>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</si>
  <si>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</si>
  <si>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</si>
  <si>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</si>
  <si>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</si>
  <si>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</si>
  <si>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</si>
  <si>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</si>
  <si>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</si>
  <si>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</si>
  <si>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</si>
  <si>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</si>
  <si>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</si>
  <si>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</si>
  <si>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</si>
  <si>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</si>
  <si>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</si>
  <si>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</si>
  <si>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</si>
  <si>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</si>
  <si>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</si>
  <si>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</si>
  <si>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</si>
  <si>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</si>
  <si>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</si>
  <si>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</si>
  <si>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</si>
  <si>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</si>
  <si>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</si>
  <si>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</si>
  <si>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</si>
  <si>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</si>
  <si>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</si>
  <si>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</si>
  <si>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</si>
  <si>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</si>
  <si>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</si>
  <si>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</si>
  <si>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</si>
  <si>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</si>
  <si>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</si>
  <si>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</si>
  <si>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</si>
  <si>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</si>
  <si>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</si>
  <si>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</si>
  <si>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</si>
  <si>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</si>
  <si>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</si>
  <si>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</si>
  <si>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</si>
  <si>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</si>
  <si>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</si>
  <si>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</si>
  <si>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</si>
  <si>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</si>
  <si>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</si>
  <si>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</si>
  <si>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</si>
  <si>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</si>
  <si>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</si>
  <si>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</si>
  <si>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</si>
  <si>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</si>
  <si>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</si>
  <si>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</si>
  <si>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</si>
  <si>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</si>
  <si>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</si>
  <si>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</si>
  <si>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</si>
  <si>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</si>
  <si>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</si>
  <si>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</si>
  <si>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</si>
  <si>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</si>
  <si>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</si>
  <si>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</si>
  <si>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</si>
  <si>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</si>
  <si>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</si>
  <si>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</si>
  <si>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</si>
  <si>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</si>
  <si>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</si>
  <si>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</si>
  <si>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</si>
  <si>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</si>
  <si>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</si>
  <si>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</si>
  <si>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</si>
  <si>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</si>
  <si>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</si>
  <si>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</si>
  <si>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</si>
  <si>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</si>
  <si>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3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</si>
  <si>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</si>
  <si>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</si>
  <si>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</si>
  <si>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t xml:space="preserve">до 7 дней </t>
    </r>
    <r>
      <rPr>
        <vertAlign val="superscript"/>
        <sz val="11"/>
        <rFont val="TimesNewRomanPS"/>
        <charset val="204"/>
      </rPr>
      <t>7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</si>
  <si>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</si>
  <si>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</si>
  <si>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</si>
  <si>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</si>
  <si>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</si>
  <si>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</si>
  <si>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</si>
  <si>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</si>
  <si>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</si>
  <si>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</si>
  <si>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</si>
  <si>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</si>
  <si>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r>
      <t xml:space="preserve">до 7 дней </t>
    </r>
    <r>
      <rPr>
        <vertAlign val="superscript"/>
        <sz val="11"/>
        <rFont val="TimesNewRomanPS"/>
        <charset val="204"/>
      </rPr>
      <t>6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</si>
  <si>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</si>
  <si>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</si>
  <si>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</si>
  <si>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</si>
  <si>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</si>
  <si>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</si>
  <si>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</si>
  <si>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</si>
  <si>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</si>
  <si>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</si>
  <si>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</si>
  <si>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</si>
  <si>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</si>
  <si>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</si>
  <si>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</si>
  <si>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</si>
  <si>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</si>
  <si>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</si>
  <si>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</si>
  <si>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</si>
  <si>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</si>
  <si>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</si>
  <si>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</si>
  <si>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</si>
  <si>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</si>
  <si>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</si>
  <si>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</si>
  <si>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</si>
  <si>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</si>
  <si>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</si>
  <si>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</si>
  <si>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</si>
  <si>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</si>
  <si>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 xml:space="preserve">Процентные свопы </t>
    </r>
    <r>
      <rPr>
        <b/>
        <vertAlign val="superscript"/>
        <sz val="11"/>
        <rFont val="TimesNewRomanPS"/>
        <charset val="204"/>
      </rPr>
      <t>2</t>
    </r>
  </si>
  <si>
    <r>
      <t xml:space="preserve">Процентные свопы </t>
    </r>
    <r>
      <rPr>
        <b/>
        <vertAlign val="superscript"/>
        <sz val="11"/>
        <rFont val="TimesNewRomanPS"/>
        <charset val="204"/>
      </rPr>
      <t>4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</si>
  <si>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</si>
  <si>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</si>
  <si>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</si>
  <si>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1. Число рабочих дней отчетного периода (январь 2008)</t>
  </si>
  <si>
    <t>Структура оборота валют по кассовым сделкам и форвардным контрактам в январь 2008года (млн.долл. США)</t>
  </si>
  <si>
    <t>Turnover in nominal or notional principal amounts in January 2008</t>
  </si>
  <si>
    <t>(По данным отчетности № 0409701 "Отчет о конверсионных операциях")</t>
  </si>
  <si>
    <t>№ лицензии</t>
  </si>
  <si>
    <t>Наименование банка</t>
  </si>
  <si>
    <t>Регион</t>
  </si>
  <si>
    <t>№</t>
  </si>
  <si>
    <t>1326</t>
  </si>
  <si>
    <t>ОАО "АЛЬФА-БАНК"</t>
  </si>
  <si>
    <t>Г МОСКВА</t>
  </si>
  <si>
    <t>354</t>
  </si>
  <si>
    <t>ГПБ (ОАО)</t>
  </si>
  <si>
    <t>1470</t>
  </si>
  <si>
    <t>ОАО АКБ "СВЯЗЬ-БАНК"</t>
  </si>
  <si>
    <t>2440</t>
  </si>
  <si>
    <t>ОАО АКБ "МЕТАЛЛИНВЕСТБАНК"</t>
  </si>
  <si>
    <t>2742</t>
  </si>
  <si>
    <t>"МИ-БАНК" (ОАО)</t>
  </si>
  <si>
    <t>2495</t>
  </si>
  <si>
    <t>"ИНГ БАНК (ЕВРАЗИЯ) ЗАО"</t>
  </si>
  <si>
    <t>1942</t>
  </si>
  <si>
    <t>ЗАО "ГЛОБЭКСБАНК"</t>
  </si>
  <si>
    <t>3328</t>
  </si>
  <si>
    <t>ООО "ДОЙЧЕ БАНК"</t>
  </si>
  <si>
    <t>2361</t>
  </si>
  <si>
    <t>ОАО "МДМ-БАНК"</t>
  </si>
  <si>
    <t>3292</t>
  </si>
  <si>
    <t>ЗАО "РАЙФФАЙЗЕНБАНК"</t>
  </si>
  <si>
    <t>2455</t>
  </si>
  <si>
    <t>ДРЕЗДНЕР БАНК ЗАО</t>
  </si>
  <si>
    <t>Г САНКТ-ПЕТЕРБУРГ</t>
  </si>
  <si>
    <t>1000</t>
  </si>
  <si>
    <t>ОАО БАНК ВТБ</t>
  </si>
  <si>
    <t>1</t>
  </si>
  <si>
    <t>ЗАО ЮНИКРЕДИТ БАНК</t>
  </si>
  <si>
    <t>2557</t>
  </si>
  <si>
    <t>ЗАО КБ "СИТИБАНК"</t>
  </si>
  <si>
    <t>3251</t>
  </si>
  <si>
    <t>ОАО "ПРОМСВЯЗЬБАНК"</t>
  </si>
  <si>
    <t>3290</t>
  </si>
  <si>
    <t>ООО "ЭЙЧ-ЭС-БИ-СИ БАНК (РР)"</t>
  </si>
  <si>
    <t>3407</t>
  </si>
  <si>
    <t>"БНП ПАРИБА" ЗАО</t>
  </si>
  <si>
    <t>1317</t>
  </si>
  <si>
    <t>ОАО "СОБИНБАНК"</t>
  </si>
  <si>
    <t>2209</t>
  </si>
  <si>
    <t>"НОМОС-БАНК" (ОАО)</t>
  </si>
  <si>
    <t>1481</t>
  </si>
  <si>
    <t>СБЕРБАНК РОССИИ ОАО</t>
  </si>
  <si>
    <t>1623</t>
  </si>
  <si>
    <t>ВТБ 24 (ЗАО)</t>
  </si>
  <si>
    <t>3431</t>
  </si>
  <si>
    <t>ЗАО "СТАНДАРТ БАНК"</t>
  </si>
  <si>
    <t>2748</t>
  </si>
  <si>
    <t>ОАО "БАНК МОСКВЫ"</t>
  </si>
  <si>
    <t>1776</t>
  </si>
  <si>
    <t>ОАО БАНК "ПЕТРОКОММЕРЦ"</t>
  </si>
  <si>
    <t>122</t>
  </si>
  <si>
    <t>ЗАО "КОНВЕРСБАНК"</t>
  </si>
  <si>
    <t>2412</t>
  </si>
  <si>
    <t>ОАО АКБ "ПРОБИЗНЕСБАНК"</t>
  </si>
  <si>
    <t>2594</t>
  </si>
  <si>
    <t>"АБН АМРО БАНК ЗАО"</t>
  </si>
  <si>
    <t>2142</t>
  </si>
  <si>
    <t>ОАО "ТРАНСКРЕДИТБАНК"</t>
  </si>
  <si>
    <t>2272</t>
  </si>
  <si>
    <t>ОАО АКБ "РОСБАНК"</t>
  </si>
  <si>
    <t>2306</t>
  </si>
  <si>
    <t>АКБ "АБСОЛЮТ БАНК" (ЗАО)</t>
  </si>
  <si>
    <t>2494</t>
  </si>
  <si>
    <t>ЗАО "БАНК КРЕДИТ СВИСС (МОСКВА)"</t>
  </si>
  <si>
    <t>1680</t>
  </si>
  <si>
    <t>ЗАО "КАЛИОН РУСБАНК"</t>
  </si>
  <si>
    <t>439</t>
  </si>
  <si>
    <t>ОАО "БАНК ВТБ СЕВЕРО-ЗАПАД"</t>
  </si>
  <si>
    <t>3016</t>
  </si>
  <si>
    <t>АБ "ОРГРЭСБАНК" (ОАО)</t>
  </si>
  <si>
    <t>964</t>
  </si>
  <si>
    <t>"ВНЕШЭКОНОМБАНК"</t>
  </si>
  <si>
    <t>2999</t>
  </si>
  <si>
    <t>СБ БАНК (ООО)</t>
  </si>
  <si>
    <t>2275</t>
  </si>
  <si>
    <t>ОАО "УРАЛСИБ"</t>
  </si>
  <si>
    <t>2629</t>
  </si>
  <si>
    <t>КБ "ДЖ.П. МОРГАН БАНК ИНТЕРНЕШНЛ" (ООО)</t>
  </si>
  <si>
    <t>1987</t>
  </si>
  <si>
    <t>ЗАО "МАБ"</t>
  </si>
  <si>
    <t>3266</t>
  </si>
  <si>
    <t>ЗАО АКБ "ИНТЕРПРОМБАНК"</t>
  </si>
  <si>
    <t>3333</t>
  </si>
  <si>
    <t>ЗАО "КОММЕРЦБАНК (ЕВРАЗИЯ)"</t>
  </si>
  <si>
    <t>3390</t>
  </si>
  <si>
    <t>"НАТИКСИС БАНК (ЗАО)"</t>
  </si>
  <si>
    <t>2766</t>
  </si>
  <si>
    <t>ИНВЕСТСБЕРБАНК (ОАО)</t>
  </si>
  <si>
    <t>2783</t>
  </si>
  <si>
    <t>ИНВЕСТИЦИОННЫЙ БАНК "ТРАСТ" (ОАО)</t>
  </si>
  <si>
    <t>2307</t>
  </si>
  <si>
    <t>АКБ "СОЮЗ" (ОАО)</t>
  </si>
  <si>
    <t>2170</t>
  </si>
  <si>
    <t>АКБ "НРБАНК" (ОАО)</t>
  </si>
  <si>
    <t>2593</t>
  </si>
  <si>
    <t>ООО КБ "АЛЬБА АЛЬЯНС"</t>
  </si>
  <si>
    <t>1911</t>
  </si>
  <si>
    <t>КИТ ФИНАНС ИНВЕСТИЦИОННЫЙ БАНК (ОАО)</t>
  </si>
  <si>
    <t>1439</t>
  </si>
  <si>
    <t>БАНК "ВОЗРОЖДЕНИЕ" (ОАО)</t>
  </si>
  <si>
    <t>3224</t>
  </si>
  <si>
    <t>БАНК "ВЕСТЛБ ВОСТОК" (ЗАО)</t>
  </si>
  <si>
    <t>2289</t>
  </si>
  <si>
    <t>ЗАО "БАНК РУССКИЙ СТАНДАРТ"</t>
  </si>
  <si>
    <t>3255</t>
  </si>
  <si>
    <t>ОАО БАНК ЗЕНИТ</t>
  </si>
  <si>
    <t>2402</t>
  </si>
  <si>
    <t>ОАО АКБ "ЕВРОФИНАНС МОСНАРБАНК"</t>
  </si>
  <si>
    <t>3388</t>
  </si>
  <si>
    <t>ООО "БАНК ФИНСЕРВИС"</t>
  </si>
  <si>
    <t>729</t>
  </si>
  <si>
    <t>ОАО "БАНК ВЕФК"</t>
  </si>
  <si>
    <t>436</t>
  </si>
  <si>
    <t>ОАО "БАНК САНКТ-ПЕТЕРБУРГ"</t>
  </si>
  <si>
    <t>3349</t>
  </si>
  <si>
    <t>ОАО "РОССЕЛЬХОЗБАНК"</t>
  </si>
  <si>
    <t>1730</t>
  </si>
  <si>
    <t>ОАО "ПЕРВЫЙ РЕСПУБЛИКАНСКИЙ БАНК"</t>
  </si>
  <si>
    <t>3137</t>
  </si>
  <si>
    <t>АКБ "РОСЕВРОБАНК" (ОАО)</t>
  </si>
  <si>
    <t>2820</t>
  </si>
  <si>
    <t>ООО "СЛАВИНВЕСТБАНК"</t>
  </si>
  <si>
    <t>2295</t>
  </si>
  <si>
    <t>ЗАО "БСЖВ"</t>
  </si>
  <si>
    <t>2879</t>
  </si>
  <si>
    <t>ОАО АКБ "АВАНГАРД"</t>
  </si>
  <si>
    <t>3287</t>
  </si>
  <si>
    <t>ОАО "ВБРР"</t>
  </si>
  <si>
    <t>328</t>
  </si>
  <si>
    <t>ОАО "АБ "РОССИЯ"</t>
  </si>
  <si>
    <t>1978</t>
  </si>
  <si>
    <t>ОАО "МОСКОВСКИЙ КРЕДИТНЫЙ БАНК"</t>
  </si>
  <si>
    <t>121</t>
  </si>
  <si>
    <t>ЗАО АКБ "ЦЕНТРОКРЕДИТ"</t>
  </si>
  <si>
    <t>429</t>
  </si>
  <si>
    <t>ОАО "УБРИР"</t>
  </si>
  <si>
    <t>СВЕРДЛОВСКАЯ ОБЛАСТЬ</t>
  </si>
  <si>
    <t>2210</t>
  </si>
  <si>
    <t>"ТКБ" (ЗАО)</t>
  </si>
  <si>
    <t>2083</t>
  </si>
  <si>
    <t>БАНК "СЕВЕРНАЯ КАЗНА" ОАО</t>
  </si>
  <si>
    <t>323</t>
  </si>
  <si>
    <t>ОАО "УРСА БАНК"</t>
  </si>
  <si>
    <t>НОВОСИБИРСКАЯ ОБЛАСТЬ</t>
  </si>
  <si>
    <t>197</t>
  </si>
  <si>
    <t>ОАО "МБСП"</t>
  </si>
  <si>
    <t>3405</t>
  </si>
  <si>
    <t>ООО КБ "ИНКРЕДБАНК"</t>
  </si>
  <si>
    <t>2316</t>
  </si>
  <si>
    <t>ЗАО АКБ "ГАЗБАНК"</t>
  </si>
  <si>
    <t>САМАРСКАЯ ОБЛАСТЬ</t>
  </si>
  <si>
    <t>1920</t>
  </si>
  <si>
    <t>АКБ "ЛАНТА-БАНК" (ЗАО)</t>
  </si>
  <si>
    <t>3311</t>
  </si>
  <si>
    <t>ЗАО "КРЕДИТ ЕВРОПА БАНК"</t>
  </si>
  <si>
    <t>1676</t>
  </si>
  <si>
    <t>ООО "ЕВРАЗБАНК"</t>
  </si>
  <si>
    <t>2176</t>
  </si>
  <si>
    <t>"МАСТЕР-БАНК" (ОАО)</t>
  </si>
  <si>
    <t>2268</t>
  </si>
  <si>
    <t>АКБ "МБРР" (ОАО)</t>
  </si>
  <si>
    <t>2562</t>
  </si>
  <si>
    <t>ОАО "БИНБАНК"</t>
  </si>
  <si>
    <t>2998</t>
  </si>
  <si>
    <t>КБ "ЭКСПОБАНК" ООО</t>
  </si>
  <si>
    <t>3291</t>
  </si>
  <si>
    <t>"ООО ПЧРБ"</t>
  </si>
  <si>
    <t>3275</t>
  </si>
  <si>
    <t>КБ "ГАРАНТИ БАНК-МОСКВА" (ЗАО)</t>
  </si>
  <si>
    <t>2056</t>
  </si>
  <si>
    <t>ЗАО "МЕЖДУНАРОДНЫЙ ПРОМЫШЛЕННЫЙ БАНК"</t>
  </si>
  <si>
    <t>2968</t>
  </si>
  <si>
    <t>КБ "ЕВРОТРАСТ" (ЗАО)</t>
  </si>
  <si>
    <t>2119</t>
  </si>
  <si>
    <t>ЗАО АКБ "АЛЕФ-БАНК"</t>
  </si>
  <si>
    <t>3087</t>
  </si>
  <si>
    <t>ОАО НТБ</t>
  </si>
  <si>
    <t>3013</t>
  </si>
  <si>
    <t>ОАО БАНК "РАЗВИТИЕ-СТОЛИЦА"</t>
  </si>
  <si>
    <t>705</t>
  </si>
  <si>
    <t>ОАО "СКБ-БАНК"</t>
  </si>
  <si>
    <t>3176</t>
  </si>
  <si>
    <t>ОАО "БАЛТИНВЕСТБАНК"</t>
  </si>
  <si>
    <t>2707</t>
  </si>
  <si>
    <t>КБ "ЛОКО-БАНК" (ЗАО)</t>
  </si>
  <si>
    <t>1125</t>
  </si>
  <si>
    <t>ОАО "ГРАНКОМБАНК"</t>
  </si>
  <si>
    <t>2225</t>
  </si>
  <si>
    <t>ОАО КБ "ЦЕНТР-ИНВЕСТ"</t>
  </si>
  <si>
    <t>РОСТОВСКАЯ ОБЛАСТЬ</t>
  </si>
  <si>
    <t>2685</t>
  </si>
  <si>
    <t>ОАО "ИНКАСБАНК"</t>
  </si>
  <si>
    <t>1073</t>
  </si>
  <si>
    <t>АКБ "РУССЛАВБАНК" (ЗАО)</t>
  </si>
  <si>
    <t>843</t>
  </si>
  <si>
    <t>ОАО"ДАЛЬНЕВОСТОЧНЫЙ БАНК"</t>
  </si>
  <si>
    <t>ПРИМОРСКИЙ КРАЙ</t>
  </si>
  <si>
    <t>2975</t>
  </si>
  <si>
    <t>ЗАО "СБ"ГУБЕРНСКИЙ"</t>
  </si>
  <si>
    <t>3227</t>
  </si>
  <si>
    <t>ОАО КБ "ПЕТРО-АЭРО-БАНК"</t>
  </si>
  <si>
    <t>3001</t>
  </si>
  <si>
    <t>ОАО АКБ "ПРИМОРЬЕ"</t>
  </si>
  <si>
    <t>21</t>
  </si>
  <si>
    <t>ООО "ПРИМТЕРКОМБАНК"</t>
  </si>
  <si>
    <t>2507</t>
  </si>
  <si>
    <t>АКБ "ТОЛЬЯТТИХИМБАНК" (ЗАО)</t>
  </si>
  <si>
    <t>2156</t>
  </si>
  <si>
    <t>ЗАО "НЕФТЕПРОМБАНК"</t>
  </si>
  <si>
    <t>3302</t>
  </si>
  <si>
    <t>МБ "СЕНАТОР" (ООО)</t>
  </si>
  <si>
    <t>2126</t>
  </si>
  <si>
    <t>ООО "ДОНСКОЙ НАРОДНЫЙ БАНК"</t>
  </si>
  <si>
    <t>2216</t>
  </si>
  <si>
    <t>КМБ-БАНК (ЗАО)</t>
  </si>
  <si>
    <t>2469</t>
  </si>
  <si>
    <t>БАНК "НАВИГАТОР" (ОАО)</t>
  </si>
  <si>
    <t>2733</t>
  </si>
  <si>
    <t>ОАО СКБ ПРИМОРЬЯ "ПРИМСОЦБАНК"</t>
  </si>
  <si>
    <t>554</t>
  </si>
  <si>
    <t>ОАО КБ "СОЛИДАРНОСТЬ"</t>
  </si>
  <si>
    <t>2738</t>
  </si>
  <si>
    <t>АКБ "ДЕРЖАВА" ОАО</t>
  </si>
  <si>
    <t>5</t>
  </si>
  <si>
    <t>БАНК "КРЕДИТ-МОСКВА" (ОАО)</t>
  </si>
  <si>
    <t>410</t>
  </si>
  <si>
    <t>КРАБ "НОВОСИБИРСКВНЕШТОРГБАНК" (ЗАО)</t>
  </si>
  <si>
    <t>3461</t>
  </si>
  <si>
    <t>ОАО "ПЕРВЫЙ ОБ"</t>
  </si>
  <si>
    <t>2684</t>
  </si>
  <si>
    <t>ООО "БКФ"</t>
  </si>
  <si>
    <t>77</t>
  </si>
  <si>
    <t>МОРСКОЙ БАНК (ОАО)</t>
  </si>
  <si>
    <t>2227</t>
  </si>
  <si>
    <t>"БАНК24.РУ"(ОАО)</t>
  </si>
  <si>
    <t>2586</t>
  </si>
  <si>
    <t>ОАО "ЮНИКОРБАНК"</t>
  </si>
  <si>
    <t>1617</t>
  </si>
  <si>
    <t>ООО КБ "ДОНИНВЕСТ"</t>
  </si>
  <si>
    <t>1639</t>
  </si>
  <si>
    <t>КБ "МЕТРОПОЛЬ" ООО</t>
  </si>
  <si>
    <t>1343</t>
  </si>
  <si>
    <t>БАНК "ЛЕВОБЕРЕЖНЫЙ" (ОАО)</t>
  </si>
  <si>
    <t>3236</t>
  </si>
  <si>
    <t>ООО КБ "СОЮЗНЫЙ"</t>
  </si>
  <si>
    <t>2304</t>
  </si>
  <si>
    <t>БАНК "ТАВРИЧЕСКИЙ" (ОАО)</t>
  </si>
  <si>
    <t>1966</t>
  </si>
  <si>
    <t>ОАО"НБД-БАНК"</t>
  </si>
  <si>
    <t>НИЖЕГОРОДСКАЯ ОБЛАСТЬ</t>
  </si>
  <si>
    <t>23</t>
  </si>
  <si>
    <t>ОАО АВТОВАЗБАНК</t>
  </si>
  <si>
    <t>1792</t>
  </si>
  <si>
    <t>ООО "РУСФИНАНС БАНК"</t>
  </si>
  <si>
    <t>53</t>
  </si>
  <si>
    <t>ОАО БАНК "АЛЕКСАНДРОВСКИЙ"</t>
  </si>
  <si>
    <t>2996</t>
  </si>
  <si>
    <t>ООО "ПРОКОММЕРЦБАНК"</t>
  </si>
  <si>
    <t>2478</t>
  </si>
  <si>
    <t>ОАО АБ "ЮЖНЫЙ ТОРГОВЫЙ БАНК"</t>
  </si>
  <si>
    <t>1414</t>
  </si>
  <si>
    <t>ОАО М2М ПРАЙВЕТ БАНК</t>
  </si>
  <si>
    <t>2768</t>
  </si>
  <si>
    <t>АКБ "СВА" (ОАО)</t>
  </si>
  <si>
    <t>2542</t>
  </si>
  <si>
    <t>ЗАО "ФИА-БАНК"</t>
  </si>
  <si>
    <t>2668</t>
  </si>
  <si>
    <t>ЗАО КБ "АВТОМОБИЛЬНЫЙ БАНКИРСКИЙ ДОМ"</t>
  </si>
  <si>
    <t>1851</t>
  </si>
  <si>
    <t>ЗАО "НИЖЕГОРОДПРОМСТРОЙБАНК"</t>
  </si>
  <si>
    <t>106</t>
  </si>
  <si>
    <t>ОАО АКБ"СЕЛЬМАШБАНК"</t>
  </si>
  <si>
    <t>492</t>
  </si>
  <si>
    <t>ОАО "ДОНКОМБАНК"</t>
  </si>
  <si>
    <t>2409</t>
  </si>
  <si>
    <t>ОАО БАНК "ЮЖНЫЙ РЕГИОН"</t>
  </si>
  <si>
    <t>2328</t>
  </si>
  <si>
    <t>ООО КБ "ОГНИ МОСКВЫ"</t>
  </si>
  <si>
    <t>1342</t>
  </si>
  <si>
    <t>ООО КБ "ВББ"</t>
  </si>
  <si>
    <t>2285</t>
  </si>
  <si>
    <t>ОАО РАКБ "ДОНХЛЕББАНК"</t>
  </si>
  <si>
    <t>312</t>
  </si>
  <si>
    <t>ЗАО "ВОКБАНК"</t>
  </si>
  <si>
    <t>1705</t>
  </si>
  <si>
    <t>РОСТПРОМСТРОЙБАНК (ОАО)</t>
  </si>
  <si>
    <t>533</t>
  </si>
  <si>
    <t>ОАО КБ "ФЛОРА-МОСКВА"</t>
  </si>
  <si>
    <t>85</t>
  </si>
  <si>
    <t>ОАО КБ "САММИТ БАНК"</t>
  </si>
  <si>
    <t>2938</t>
  </si>
  <si>
    <t>АКБ "ИСТ БРИДЖ БАНК" (ЗАО)</t>
  </si>
  <si>
    <t>2048</t>
  </si>
  <si>
    <t>ОАО "АКБ САРОВБИЗНЕСБАНК"</t>
  </si>
  <si>
    <t>1569</t>
  </si>
  <si>
    <t>ООО КБ "КРАСБАНК"</t>
  </si>
  <si>
    <t>2029/2</t>
  </si>
  <si>
    <t>МОСКОВСКИЙ ФИЛИАЛ ООО КБ "СМОЛЕНСКИЙ БАНК"</t>
  </si>
  <si>
    <t>2455/1</t>
  </si>
  <si>
    <t>ДРЕЗДНЕР БАНК ЗАО МОСКОВСКИЙ ФИЛИАЛ</t>
  </si>
  <si>
    <t>3279/45</t>
  </si>
  <si>
    <t>ФИЛИАЛ НБ "ТРАСТ" (ОАО) В Г.МОСКВА</t>
  </si>
  <si>
    <t>1680/1</t>
  </si>
  <si>
    <t>МФ ЗАО "КАЛИОН РУСБАНК"</t>
  </si>
  <si>
    <t>439/42</t>
  </si>
  <si>
    <t>Ф. В Г. МОСКВЕ ОАО "БАНК ВТБ СЕВЕРО-ЗАПАД"</t>
  </si>
  <si>
    <t>1481/1309</t>
  </si>
  <si>
    <t>СЕВЕРО-ЗАПАДНЫЙ БАНК СБЕРБАНКА РФ</t>
  </si>
  <si>
    <t>2275/1</t>
  </si>
  <si>
    <t>ФИЛИАЛ "С-ПЕТЕРБУРГСКАЯ ДИРЕКЦИЯ ОАО"УРАЛСИБ"</t>
  </si>
  <si>
    <t>1481/937</t>
  </si>
  <si>
    <t>ВОЛГО-ВЯТСКИЙ БАНК СБЕРБАНКА РФ</t>
  </si>
  <si>
    <t>1481/1190</t>
  </si>
  <si>
    <t>ЮГО-ЗАПАДНЫЙ БАНК СБЕРБАНКА РФ</t>
  </si>
  <si>
    <t>1000/30</t>
  </si>
  <si>
    <t>ФИЛИАЛ ОАО БАНК ВТБ В Г.РОСТОВЕ-НА-ДОНУ</t>
  </si>
  <si>
    <t>1481/1258</t>
  </si>
  <si>
    <t>ПОВОЛЖСКИЙ БАНК СБЕРБАНКА РФ</t>
  </si>
  <si>
    <t>1/1</t>
  </si>
  <si>
    <t>ПЕТЕРБУРГСКИЙ ФИЛИАЛ ЗАО ММБ</t>
  </si>
  <si>
    <t>1000/24</t>
  </si>
  <si>
    <t>ФИЛИАЛ ОАО БАНК ВТБ В Г.НИЖНЕМ НОВГОРОДЕ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</si>
  <si>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</si>
  <si>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</si>
  <si>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</si>
  <si>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</si>
  <si>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2748/2</t>
  </si>
  <si>
    <t>РОСТОВСКИЙ ФИЛИАЛ ОАО "БАНК МОСКВЫ"</t>
  </si>
  <si>
    <t>2361/23</t>
  </si>
  <si>
    <t>Ф-Л ОАО "МДМ-БАНК" В Г.РОСТОВ-НА-ДОНУ</t>
  </si>
  <si>
    <t>2748/21</t>
  </si>
  <si>
    <t>ВЛАДИВОСТОКСКИЙ ФИЛИАЛ ОАО "БАНК МОСКВЫ"</t>
  </si>
  <si>
    <t>1000/20</t>
  </si>
  <si>
    <t>ФИЛИАЛ ОАО БАНК ВТБ В Г.САМАРЕ</t>
  </si>
  <si>
    <t>1971/1</t>
  </si>
  <si>
    <t>Ф-Л ОАО ХАНТЫ-МАНСИЙСКИЙ БАНК МОСКВА</t>
  </si>
  <si>
    <t>2361/6</t>
  </si>
  <si>
    <t>ФИЛИАЛ ОАО "МДМ-БАНК" В Г.ВЛАДИВОСТОК</t>
  </si>
  <si>
    <t>2989/2</t>
  </si>
  <si>
    <t>РОСТОВСКИЙ ФИЛИАЛ ОАО "ФОНДСЕРВИСБАНК"</t>
  </si>
  <si>
    <t>3128/1</t>
  </si>
  <si>
    <t>ФИЛИАЛ "ЮЖНЫЙ" КБ "ИНВЕСТРАСТБАНК" (ООО)</t>
  </si>
  <si>
    <t>Обзор подготовлен на основании данных формы №0409701 "Отчет о конверсионных операциях" следующих кредитных организаций: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</si>
</sst>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6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59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0" xfId="2" applyFont="1" applyFill="1" applyBorder="1" applyAlignment="1">
      <alignment horizontal="center" vertical="center" wrapText="1"/>
    </xf>
    <xf numFmtId="0" fontId="28" fillId="2" borderId="61" xfId="2" applyFill="1" applyBorder="1" applyAlignment="1">
      <alignment vertical="center"/>
    </xf>
    <xf numFmtId="0" fontId="33" fillId="2" borderId="62" xfId="2" applyFont="1" applyFill="1" applyBorder="1" applyAlignment="1">
      <alignment horizontal="center" vertical="center" wrapText="1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59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0"/>
  <sheetViews>
    <sheetView tabSelected="1"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60" bestFit="1" customWidth="1"/>
    <col min="3" max="3" width="73.7109375" style="459" customWidth="1"/>
    <col min="4" max="4" width="43.42578125" style="459" customWidth="1"/>
  </cols>
  <sheetData>
    <row r="1" spans="1:4">
      <c r="A1" t="s">
        <v>630</v>
      </c>
    </row>
    <row r="3" spans="1:4">
      <c r="A3" s="458" t="s">
        <v>287</v>
      </c>
      <c r="B3" s="458" t="s">
        <v>284</v>
      </c>
      <c r="C3" s="458" t="s">
        <v>285</v>
      </c>
      <c r="D3" s="458" t="s">
        <v>286</v>
      </c>
    </row>
    <row r="4" spans="1:4">
      <c r="A4">
        <v>1</v>
      </c>
      <c r="B4" s="460" t="s">
        <v>288</v>
      </c>
      <c r="C4" s="459" t="s">
        <v>289</v>
      </c>
      <c r="D4" s="459" t="s">
        <v>290</v>
      </c>
    </row>
    <row r="5" spans="1:4">
      <c r="A5">
        <v>2</v>
      </c>
      <c r="B5" s="460" t="s">
        <v>291</v>
      </c>
      <c r="C5" s="459" t="s">
        <v>292</v>
      </c>
      <c r="D5" s="459" t="s">
        <v>290</v>
      </c>
    </row>
    <row r="6" spans="1:4">
      <c r="A6">
        <v>3</v>
      </c>
      <c r="B6" s="460" t="s">
        <v>293</v>
      </c>
      <c r="C6" s="459" t="s">
        <v>294</v>
      </c>
      <c r="D6" s="459" t="s">
        <v>290</v>
      </c>
    </row>
    <row r="7" spans="1:4">
      <c r="A7">
        <v>4</v>
      </c>
      <c r="B7" s="460" t="s">
        <v>295</v>
      </c>
      <c r="C7" s="459" t="s">
        <v>296</v>
      </c>
      <c r="D7" s="459" t="s">
        <v>290</v>
      </c>
    </row>
    <row r="8" spans="1:4">
      <c r="A8">
        <v>5</v>
      </c>
      <c r="B8" s="460" t="s">
        <v>297</v>
      </c>
      <c r="C8" s="459" t="s">
        <v>298</v>
      </c>
      <c r="D8" s="459" t="s">
        <v>290</v>
      </c>
    </row>
    <row r="9" spans="1:4">
      <c r="A9">
        <v>6</v>
      </c>
      <c r="B9" s="460" t="s">
        <v>299</v>
      </c>
      <c r="C9" s="459" t="s">
        <v>300</v>
      </c>
      <c r="D9" s="459" t="s">
        <v>290</v>
      </c>
    </row>
    <row r="10" spans="1:4">
      <c r="A10">
        <v>7</v>
      </c>
      <c r="B10" s="460" t="s">
        <v>301</v>
      </c>
      <c r="C10" s="459" t="s">
        <v>302</v>
      </c>
      <c r="D10" s="459" t="s">
        <v>290</v>
      </c>
    </row>
    <row r="11" spans="1:4">
      <c r="A11">
        <v>8</v>
      </c>
      <c r="B11" s="460" t="s">
        <v>303</v>
      </c>
      <c r="C11" s="459" t="s">
        <v>304</v>
      </c>
      <c r="D11" s="459" t="s">
        <v>290</v>
      </c>
    </row>
    <row r="12" spans="1:4">
      <c r="A12">
        <v>9</v>
      </c>
      <c r="B12" s="460" t="s">
        <v>305</v>
      </c>
      <c r="C12" s="459" t="s">
        <v>306</v>
      </c>
      <c r="D12" s="459" t="s">
        <v>290</v>
      </c>
    </row>
    <row r="13" spans="1:4">
      <c r="A13">
        <v>10</v>
      </c>
      <c r="B13" s="460" t="s">
        <v>307</v>
      </c>
      <c r="C13" s="459" t="s">
        <v>308</v>
      </c>
      <c r="D13" s="459" t="s">
        <v>290</v>
      </c>
    </row>
    <row r="14" spans="1:4">
      <c r="A14">
        <v>11</v>
      </c>
      <c r="B14" s="460" t="s">
        <v>312</v>
      </c>
      <c r="C14" s="459" t="s">
        <v>313</v>
      </c>
      <c r="D14" s="459" t="s">
        <v>290</v>
      </c>
    </row>
    <row r="15" spans="1:4">
      <c r="A15">
        <v>12</v>
      </c>
      <c r="B15" s="460" t="s">
        <v>309</v>
      </c>
      <c r="C15" s="459" t="s">
        <v>310</v>
      </c>
      <c r="D15" s="459" t="s">
        <v>311</v>
      </c>
    </row>
    <row r="16" spans="1:4">
      <c r="A16">
        <v>13</v>
      </c>
      <c r="B16" s="460" t="s">
        <v>314</v>
      </c>
      <c r="C16" s="459" t="s">
        <v>315</v>
      </c>
      <c r="D16" s="459" t="s">
        <v>290</v>
      </c>
    </row>
    <row r="17" spans="1:4">
      <c r="A17">
        <v>14</v>
      </c>
      <c r="B17" s="460" t="s">
        <v>316</v>
      </c>
      <c r="C17" s="459" t="s">
        <v>317</v>
      </c>
      <c r="D17" s="459" t="s">
        <v>290</v>
      </c>
    </row>
    <row r="18" spans="1:4">
      <c r="A18">
        <v>15</v>
      </c>
      <c r="B18" s="460" t="s">
        <v>318</v>
      </c>
      <c r="C18" s="459" t="s">
        <v>319</v>
      </c>
      <c r="D18" s="459" t="s">
        <v>290</v>
      </c>
    </row>
    <row r="19" spans="1:4">
      <c r="A19">
        <v>16</v>
      </c>
      <c r="B19" s="460" t="s">
        <v>320</v>
      </c>
      <c r="C19" s="459" t="s">
        <v>321</v>
      </c>
      <c r="D19" s="459" t="s">
        <v>290</v>
      </c>
    </row>
    <row r="20" spans="1:4">
      <c r="A20">
        <v>17</v>
      </c>
      <c r="B20" s="460" t="s">
        <v>322</v>
      </c>
      <c r="C20" s="459" t="s">
        <v>323</v>
      </c>
      <c r="D20" s="459" t="s">
        <v>290</v>
      </c>
    </row>
    <row r="21" spans="1:4">
      <c r="A21">
        <v>18</v>
      </c>
      <c r="B21" s="460" t="s">
        <v>324</v>
      </c>
      <c r="C21" s="459" t="s">
        <v>325</v>
      </c>
      <c r="D21" s="459" t="s">
        <v>290</v>
      </c>
    </row>
    <row r="22" spans="1:4">
      <c r="A22">
        <v>19</v>
      </c>
      <c r="B22" s="460" t="s">
        <v>326</v>
      </c>
      <c r="C22" s="459" t="s">
        <v>327</v>
      </c>
      <c r="D22" s="459" t="s">
        <v>290</v>
      </c>
    </row>
    <row r="23" spans="1:4">
      <c r="A23">
        <v>20</v>
      </c>
      <c r="B23" s="460" t="s">
        <v>328</v>
      </c>
      <c r="C23" s="459" t="s">
        <v>329</v>
      </c>
      <c r="D23" s="459" t="s">
        <v>290</v>
      </c>
    </row>
    <row r="24" spans="1:4">
      <c r="A24">
        <v>21</v>
      </c>
      <c r="B24" s="460" t="s">
        <v>330</v>
      </c>
      <c r="C24" s="459" t="s">
        <v>331</v>
      </c>
      <c r="D24" s="459" t="s">
        <v>290</v>
      </c>
    </row>
    <row r="25" spans="1:4">
      <c r="A25">
        <v>22</v>
      </c>
      <c r="B25" s="460" t="s">
        <v>332</v>
      </c>
      <c r="C25" s="459" t="s">
        <v>333</v>
      </c>
      <c r="D25" s="459" t="s">
        <v>290</v>
      </c>
    </row>
    <row r="26" spans="1:4">
      <c r="A26">
        <v>23</v>
      </c>
      <c r="B26" s="460" t="s">
        <v>334</v>
      </c>
      <c r="C26" s="459" t="s">
        <v>335</v>
      </c>
      <c r="D26" s="459" t="s">
        <v>290</v>
      </c>
    </row>
    <row r="27" spans="1:4">
      <c r="A27">
        <v>24</v>
      </c>
      <c r="B27" s="460" t="s">
        <v>336</v>
      </c>
      <c r="C27" s="459" t="s">
        <v>337</v>
      </c>
      <c r="D27" s="459" t="s">
        <v>290</v>
      </c>
    </row>
    <row r="28" spans="1:4">
      <c r="A28">
        <v>25</v>
      </c>
      <c r="B28" s="460" t="s">
        <v>338</v>
      </c>
      <c r="C28" s="459" t="s">
        <v>339</v>
      </c>
      <c r="D28" s="459" t="s">
        <v>290</v>
      </c>
    </row>
    <row r="29" spans="1:4">
      <c r="A29">
        <v>26</v>
      </c>
      <c r="B29" s="460" t="s">
        <v>340</v>
      </c>
      <c r="C29" s="459" t="s">
        <v>341</v>
      </c>
      <c r="D29" s="459" t="s">
        <v>290</v>
      </c>
    </row>
    <row r="30" spans="1:4">
      <c r="A30">
        <v>27</v>
      </c>
      <c r="B30" s="460" t="s">
        <v>342</v>
      </c>
      <c r="C30" s="459" t="s">
        <v>343</v>
      </c>
      <c r="D30" s="459" t="s">
        <v>290</v>
      </c>
    </row>
    <row r="31" spans="1:4">
      <c r="A31">
        <v>28</v>
      </c>
      <c r="B31" s="460" t="s">
        <v>344</v>
      </c>
      <c r="C31" s="459" t="s">
        <v>345</v>
      </c>
      <c r="D31" s="459" t="s">
        <v>290</v>
      </c>
    </row>
    <row r="32" spans="1:4">
      <c r="A32">
        <v>29</v>
      </c>
      <c r="B32" s="460" t="s">
        <v>346</v>
      </c>
      <c r="C32" s="459" t="s">
        <v>347</v>
      </c>
      <c r="D32" s="459" t="s">
        <v>290</v>
      </c>
    </row>
    <row r="33" spans="1:4">
      <c r="A33">
        <v>30</v>
      </c>
      <c r="B33" s="460" t="s">
        <v>348</v>
      </c>
      <c r="C33" s="459" t="s">
        <v>349</v>
      </c>
      <c r="D33" s="459" t="s">
        <v>290</v>
      </c>
    </row>
    <row r="34" spans="1:4">
      <c r="A34">
        <v>31</v>
      </c>
      <c r="B34" s="460" t="s">
        <v>350</v>
      </c>
      <c r="C34" s="459" t="s">
        <v>351</v>
      </c>
      <c r="D34" s="459" t="s">
        <v>290</v>
      </c>
    </row>
    <row r="35" spans="1:4">
      <c r="A35">
        <v>32</v>
      </c>
      <c r="B35" s="460" t="s">
        <v>356</v>
      </c>
      <c r="C35" s="459" t="s">
        <v>357</v>
      </c>
      <c r="D35" s="459" t="s">
        <v>290</v>
      </c>
    </row>
    <row r="36" spans="1:4">
      <c r="A36">
        <v>33</v>
      </c>
      <c r="B36" s="460" t="s">
        <v>358</v>
      </c>
      <c r="C36" s="459" t="s">
        <v>359</v>
      </c>
      <c r="D36" s="459" t="s">
        <v>290</v>
      </c>
    </row>
    <row r="37" spans="1:4">
      <c r="A37">
        <v>34</v>
      </c>
      <c r="B37" s="460" t="s">
        <v>360</v>
      </c>
      <c r="C37" s="459" t="s">
        <v>361</v>
      </c>
      <c r="D37" s="459" t="s">
        <v>290</v>
      </c>
    </row>
    <row r="38" spans="1:4">
      <c r="A38">
        <v>35</v>
      </c>
      <c r="B38" s="460" t="s">
        <v>354</v>
      </c>
      <c r="C38" s="459" t="s">
        <v>355</v>
      </c>
      <c r="D38" s="459" t="s">
        <v>311</v>
      </c>
    </row>
    <row r="39" spans="1:4">
      <c r="A39">
        <v>36</v>
      </c>
      <c r="B39" s="460" t="s">
        <v>352</v>
      </c>
      <c r="C39" s="459" t="s">
        <v>353</v>
      </c>
      <c r="D39" s="459" t="s">
        <v>311</v>
      </c>
    </row>
    <row r="40" spans="1:4">
      <c r="A40">
        <v>37</v>
      </c>
      <c r="B40" s="460" t="s">
        <v>362</v>
      </c>
      <c r="C40" s="459" t="s">
        <v>363</v>
      </c>
      <c r="D40" s="459" t="s">
        <v>290</v>
      </c>
    </row>
    <row r="41" spans="1:4">
      <c r="A41">
        <v>38</v>
      </c>
      <c r="B41" s="460" t="s">
        <v>364</v>
      </c>
      <c r="C41" s="459" t="s">
        <v>365</v>
      </c>
      <c r="D41" s="459" t="s">
        <v>290</v>
      </c>
    </row>
    <row r="42" spans="1:4">
      <c r="A42">
        <v>39</v>
      </c>
      <c r="B42" s="460" t="s">
        <v>366</v>
      </c>
      <c r="C42" s="459" t="s">
        <v>367</v>
      </c>
      <c r="D42" s="459" t="s">
        <v>290</v>
      </c>
    </row>
    <row r="43" spans="1:4">
      <c r="A43">
        <v>40</v>
      </c>
      <c r="B43" s="460" t="s">
        <v>584</v>
      </c>
      <c r="C43" s="459" t="s">
        <v>585</v>
      </c>
      <c r="D43" s="459" t="s">
        <v>290</v>
      </c>
    </row>
    <row r="44" spans="1:4">
      <c r="A44">
        <v>41</v>
      </c>
      <c r="B44" s="460" t="s">
        <v>368</v>
      </c>
      <c r="C44" s="459" t="s">
        <v>369</v>
      </c>
      <c r="D44" s="459" t="s">
        <v>290</v>
      </c>
    </row>
    <row r="45" spans="1:4">
      <c r="A45">
        <v>42</v>
      </c>
      <c r="B45" s="460" t="s">
        <v>370</v>
      </c>
      <c r="C45" s="459" t="s">
        <v>371</v>
      </c>
      <c r="D45" s="459" t="s">
        <v>290</v>
      </c>
    </row>
    <row r="46" spans="1:4">
      <c r="A46">
        <v>43</v>
      </c>
      <c r="B46" s="460" t="s">
        <v>372</v>
      </c>
      <c r="C46" s="459" t="s">
        <v>373</v>
      </c>
      <c r="D46" s="459" t="s">
        <v>290</v>
      </c>
    </row>
    <row r="47" spans="1:4">
      <c r="A47">
        <v>44</v>
      </c>
      <c r="B47" s="460" t="s">
        <v>374</v>
      </c>
      <c r="C47" s="459" t="s">
        <v>375</v>
      </c>
      <c r="D47" s="459" t="s">
        <v>290</v>
      </c>
    </row>
    <row r="48" spans="1:4">
      <c r="A48">
        <v>45</v>
      </c>
      <c r="B48" s="460" t="s">
        <v>376</v>
      </c>
      <c r="C48" s="459" t="s">
        <v>377</v>
      </c>
      <c r="D48" s="459" t="s">
        <v>290</v>
      </c>
    </row>
    <row r="49" spans="1:4">
      <c r="A49">
        <v>46</v>
      </c>
      <c r="B49" s="460" t="s">
        <v>378</v>
      </c>
      <c r="C49" s="459" t="s">
        <v>379</v>
      </c>
      <c r="D49" s="459" t="s">
        <v>290</v>
      </c>
    </row>
    <row r="50" spans="1:4">
      <c r="A50">
        <v>47</v>
      </c>
      <c r="B50" s="460" t="s">
        <v>380</v>
      </c>
      <c r="C50" s="459" t="s">
        <v>381</v>
      </c>
      <c r="D50" s="459" t="s">
        <v>290</v>
      </c>
    </row>
    <row r="51" spans="1:4">
      <c r="A51">
        <v>48</v>
      </c>
      <c r="B51" s="460" t="s">
        <v>382</v>
      </c>
      <c r="C51" s="459" t="s">
        <v>383</v>
      </c>
      <c r="D51" s="459" t="s">
        <v>290</v>
      </c>
    </row>
    <row r="52" spans="1:4">
      <c r="A52">
        <v>49</v>
      </c>
      <c r="B52" s="460" t="s">
        <v>384</v>
      </c>
      <c r="C52" s="459" t="s">
        <v>385</v>
      </c>
      <c r="D52" s="459" t="s">
        <v>311</v>
      </c>
    </row>
    <row r="53" spans="1:4">
      <c r="A53">
        <v>50</v>
      </c>
      <c r="B53" s="460" t="s">
        <v>386</v>
      </c>
      <c r="C53" s="459" t="s">
        <v>387</v>
      </c>
      <c r="D53" s="459" t="s">
        <v>290</v>
      </c>
    </row>
    <row r="54" spans="1:4">
      <c r="A54">
        <v>51</v>
      </c>
      <c r="B54" s="460" t="s">
        <v>388</v>
      </c>
      <c r="C54" s="459" t="s">
        <v>389</v>
      </c>
      <c r="D54" s="459" t="s">
        <v>290</v>
      </c>
    </row>
    <row r="55" spans="1:4">
      <c r="A55">
        <v>52</v>
      </c>
      <c r="B55" s="460" t="s">
        <v>390</v>
      </c>
      <c r="C55" s="459" t="s">
        <v>391</v>
      </c>
      <c r="D55" s="459" t="s">
        <v>290</v>
      </c>
    </row>
    <row r="56" spans="1:4">
      <c r="A56">
        <v>53</v>
      </c>
      <c r="B56" s="460" t="s">
        <v>392</v>
      </c>
      <c r="C56" s="459" t="s">
        <v>393</v>
      </c>
      <c r="D56" s="459" t="s">
        <v>290</v>
      </c>
    </row>
    <row r="57" spans="1:4">
      <c r="A57">
        <v>54</v>
      </c>
      <c r="B57" s="460" t="s">
        <v>394</v>
      </c>
      <c r="C57" s="459" t="s">
        <v>395</v>
      </c>
      <c r="D57" s="459" t="s">
        <v>290</v>
      </c>
    </row>
    <row r="58" spans="1:4">
      <c r="A58">
        <v>55</v>
      </c>
      <c r="B58" s="460" t="s">
        <v>396</v>
      </c>
      <c r="C58" s="459" t="s">
        <v>397</v>
      </c>
      <c r="D58" s="459" t="s">
        <v>290</v>
      </c>
    </row>
    <row r="59" spans="1:4">
      <c r="A59">
        <v>56</v>
      </c>
      <c r="B59" s="460" t="s">
        <v>398</v>
      </c>
      <c r="C59" s="459" t="s">
        <v>399</v>
      </c>
      <c r="D59" s="459" t="s">
        <v>311</v>
      </c>
    </row>
    <row r="60" spans="1:4">
      <c r="A60">
        <v>57</v>
      </c>
      <c r="B60" s="460" t="s">
        <v>400</v>
      </c>
      <c r="C60" s="459" t="s">
        <v>401</v>
      </c>
      <c r="D60" s="459" t="s">
        <v>311</v>
      </c>
    </row>
    <row r="61" spans="1:4">
      <c r="A61">
        <v>58</v>
      </c>
      <c r="B61" s="460" t="s">
        <v>402</v>
      </c>
      <c r="C61" s="459" t="s">
        <v>403</v>
      </c>
      <c r="D61" s="459" t="s">
        <v>290</v>
      </c>
    </row>
    <row r="62" spans="1:4">
      <c r="A62">
        <v>59</v>
      </c>
      <c r="B62" s="460" t="s">
        <v>404</v>
      </c>
      <c r="C62" s="459" t="s">
        <v>405</v>
      </c>
      <c r="D62" s="459" t="s">
        <v>290</v>
      </c>
    </row>
    <row r="63" spans="1:4">
      <c r="A63">
        <v>60</v>
      </c>
      <c r="B63" s="460" t="s">
        <v>406</v>
      </c>
      <c r="C63" s="459" t="s">
        <v>407</v>
      </c>
      <c r="D63" s="459" t="s">
        <v>290</v>
      </c>
    </row>
    <row r="64" spans="1:4">
      <c r="A64">
        <v>61</v>
      </c>
      <c r="B64" s="460" t="s">
        <v>586</v>
      </c>
      <c r="C64" s="459" t="s">
        <v>587</v>
      </c>
      <c r="D64" s="459" t="s">
        <v>290</v>
      </c>
    </row>
    <row r="65" spans="1:4">
      <c r="A65">
        <v>62</v>
      </c>
      <c r="B65" s="460" t="s">
        <v>408</v>
      </c>
      <c r="C65" s="459" t="s">
        <v>409</v>
      </c>
      <c r="D65" s="459" t="s">
        <v>290</v>
      </c>
    </row>
    <row r="66" spans="1:4">
      <c r="A66">
        <v>63</v>
      </c>
      <c r="B66" s="460" t="s">
        <v>410</v>
      </c>
      <c r="C66" s="459" t="s">
        <v>411</v>
      </c>
      <c r="D66" s="459" t="s">
        <v>290</v>
      </c>
    </row>
    <row r="67" spans="1:4">
      <c r="A67">
        <v>64</v>
      </c>
      <c r="B67" s="460" t="s">
        <v>412</v>
      </c>
      <c r="C67" s="459" t="s">
        <v>413</v>
      </c>
      <c r="D67" s="459" t="s">
        <v>290</v>
      </c>
    </row>
    <row r="68" spans="1:4">
      <c r="A68">
        <v>65</v>
      </c>
      <c r="B68" s="460" t="s">
        <v>414</v>
      </c>
      <c r="C68" s="459" t="s">
        <v>415</v>
      </c>
      <c r="D68" s="459" t="s">
        <v>290</v>
      </c>
    </row>
    <row r="69" spans="1:4">
      <c r="A69">
        <v>66</v>
      </c>
      <c r="B69" s="460" t="s">
        <v>416</v>
      </c>
      <c r="C69" s="459" t="s">
        <v>417</v>
      </c>
      <c r="D69" s="459" t="s">
        <v>311</v>
      </c>
    </row>
    <row r="70" spans="1:4">
      <c r="A70">
        <v>67</v>
      </c>
      <c r="B70" s="460" t="s">
        <v>418</v>
      </c>
      <c r="C70" s="459" t="s">
        <v>419</v>
      </c>
      <c r="D70" s="459" t="s">
        <v>290</v>
      </c>
    </row>
    <row r="71" spans="1:4">
      <c r="A71">
        <v>68</v>
      </c>
      <c r="B71" s="460" t="s">
        <v>588</v>
      </c>
      <c r="C71" s="459" t="s">
        <v>589</v>
      </c>
      <c r="D71" s="459" t="s">
        <v>290</v>
      </c>
    </row>
    <row r="72" spans="1:4">
      <c r="A72">
        <v>69</v>
      </c>
      <c r="B72" s="460" t="s">
        <v>420</v>
      </c>
      <c r="C72" s="459" t="s">
        <v>421</v>
      </c>
      <c r="D72" s="459" t="s">
        <v>290</v>
      </c>
    </row>
    <row r="73" spans="1:4">
      <c r="A73">
        <v>70</v>
      </c>
      <c r="B73" s="460" t="s">
        <v>590</v>
      </c>
      <c r="C73" s="459" t="s">
        <v>591</v>
      </c>
      <c r="D73" s="459" t="s">
        <v>290</v>
      </c>
    </row>
    <row r="74" spans="1:4">
      <c r="A74">
        <v>71</v>
      </c>
      <c r="B74" s="460" t="s">
        <v>422</v>
      </c>
      <c r="C74" s="459" t="s">
        <v>423</v>
      </c>
      <c r="D74" s="459" t="s">
        <v>424</v>
      </c>
    </row>
    <row r="75" spans="1:4">
      <c r="A75">
        <v>72</v>
      </c>
      <c r="B75" s="460" t="s">
        <v>425</v>
      </c>
      <c r="C75" s="459" t="s">
        <v>426</v>
      </c>
      <c r="D75" s="459" t="s">
        <v>290</v>
      </c>
    </row>
    <row r="76" spans="1:4">
      <c r="A76">
        <v>73</v>
      </c>
      <c r="B76" s="460" t="s">
        <v>427</v>
      </c>
      <c r="C76" s="459" t="s">
        <v>428</v>
      </c>
      <c r="D76" s="459" t="s">
        <v>424</v>
      </c>
    </row>
    <row r="77" spans="1:4">
      <c r="A77">
        <v>74</v>
      </c>
      <c r="B77" s="460" t="s">
        <v>429</v>
      </c>
      <c r="C77" s="459" t="s">
        <v>430</v>
      </c>
      <c r="D77" s="459" t="s">
        <v>431</v>
      </c>
    </row>
    <row r="78" spans="1:4">
      <c r="A78">
        <v>75</v>
      </c>
      <c r="B78" s="460" t="s">
        <v>432</v>
      </c>
      <c r="C78" s="459" t="s">
        <v>433</v>
      </c>
      <c r="D78" s="459" t="s">
        <v>311</v>
      </c>
    </row>
    <row r="79" spans="1:4">
      <c r="A79">
        <v>76</v>
      </c>
      <c r="B79" s="460" t="s">
        <v>434</v>
      </c>
      <c r="C79" s="459" t="s">
        <v>435</v>
      </c>
      <c r="D79" s="459" t="s">
        <v>290</v>
      </c>
    </row>
    <row r="80" spans="1:4">
      <c r="A80">
        <v>77</v>
      </c>
      <c r="B80" s="460" t="s">
        <v>436</v>
      </c>
      <c r="C80" s="459" t="s">
        <v>437</v>
      </c>
      <c r="D80" s="459" t="s">
        <v>438</v>
      </c>
    </row>
    <row r="81" spans="1:4">
      <c r="A81">
        <v>78</v>
      </c>
      <c r="B81" s="460" t="s">
        <v>439</v>
      </c>
      <c r="C81" s="459" t="s">
        <v>440</v>
      </c>
      <c r="D81" s="459" t="s">
        <v>290</v>
      </c>
    </row>
    <row r="82" spans="1:4">
      <c r="A82">
        <v>79</v>
      </c>
      <c r="B82" s="460" t="s">
        <v>441</v>
      </c>
      <c r="C82" s="459" t="s">
        <v>442</v>
      </c>
      <c r="D82" s="459" t="s">
        <v>290</v>
      </c>
    </row>
    <row r="83" spans="1:4">
      <c r="A83">
        <v>80</v>
      </c>
      <c r="B83" s="460" t="s">
        <v>443</v>
      </c>
      <c r="C83" s="459" t="s">
        <v>444</v>
      </c>
      <c r="D83" s="459" t="s">
        <v>290</v>
      </c>
    </row>
    <row r="84" spans="1:4">
      <c r="A84">
        <v>81</v>
      </c>
      <c r="B84" s="460" t="s">
        <v>445</v>
      </c>
      <c r="C84" s="459" t="s">
        <v>446</v>
      </c>
      <c r="D84" s="459" t="s">
        <v>290</v>
      </c>
    </row>
    <row r="85" spans="1:4">
      <c r="A85">
        <v>82</v>
      </c>
      <c r="B85" s="460" t="s">
        <v>447</v>
      </c>
      <c r="C85" s="459" t="s">
        <v>448</v>
      </c>
      <c r="D85" s="459" t="s">
        <v>290</v>
      </c>
    </row>
    <row r="86" spans="1:4">
      <c r="A86">
        <v>83</v>
      </c>
      <c r="B86" s="460" t="s">
        <v>449</v>
      </c>
      <c r="C86" s="459" t="s">
        <v>450</v>
      </c>
      <c r="D86" s="459" t="s">
        <v>290</v>
      </c>
    </row>
    <row r="87" spans="1:4">
      <c r="A87">
        <v>84</v>
      </c>
      <c r="B87" s="460" t="s">
        <v>451</v>
      </c>
      <c r="C87" s="459" t="s">
        <v>452</v>
      </c>
      <c r="D87" s="459" t="s">
        <v>290</v>
      </c>
    </row>
    <row r="88" spans="1:4">
      <c r="A88">
        <v>85</v>
      </c>
      <c r="B88" s="460" t="s">
        <v>453</v>
      </c>
      <c r="C88" s="459" t="s">
        <v>454</v>
      </c>
      <c r="D88" s="459" t="s">
        <v>290</v>
      </c>
    </row>
    <row r="89" spans="1:4">
      <c r="A89">
        <v>86</v>
      </c>
      <c r="B89" s="460" t="s">
        <v>455</v>
      </c>
      <c r="C89" s="459" t="s">
        <v>456</v>
      </c>
      <c r="D89" s="459" t="s">
        <v>290</v>
      </c>
    </row>
    <row r="90" spans="1:4">
      <c r="A90">
        <v>87</v>
      </c>
      <c r="B90" s="460" t="s">
        <v>457</v>
      </c>
      <c r="C90" s="459" t="s">
        <v>458</v>
      </c>
      <c r="D90" s="459" t="s">
        <v>290</v>
      </c>
    </row>
    <row r="91" spans="1:4">
      <c r="A91">
        <v>88</v>
      </c>
      <c r="B91" s="460" t="s">
        <v>459</v>
      </c>
      <c r="C91" s="459" t="s">
        <v>460</v>
      </c>
      <c r="D91" s="459" t="s">
        <v>290</v>
      </c>
    </row>
    <row r="92" spans="1:4">
      <c r="A92">
        <v>89</v>
      </c>
      <c r="B92" s="460" t="s">
        <v>461</v>
      </c>
      <c r="C92" s="459" t="s">
        <v>462</v>
      </c>
      <c r="D92" s="459" t="s">
        <v>290</v>
      </c>
    </row>
    <row r="93" spans="1:4">
      <c r="A93">
        <v>90</v>
      </c>
      <c r="B93" s="460" t="s">
        <v>592</v>
      </c>
      <c r="C93" s="459" t="s">
        <v>593</v>
      </c>
      <c r="D93" s="459" t="s">
        <v>290</v>
      </c>
    </row>
    <row r="94" spans="1:4">
      <c r="A94">
        <v>91</v>
      </c>
      <c r="B94" s="460" t="s">
        <v>463</v>
      </c>
      <c r="C94" s="459" t="s">
        <v>464</v>
      </c>
      <c r="D94" s="459" t="s">
        <v>438</v>
      </c>
    </row>
    <row r="95" spans="1:4">
      <c r="A95">
        <v>92</v>
      </c>
      <c r="B95" s="460" t="s">
        <v>465</v>
      </c>
      <c r="C95" s="459" t="s">
        <v>466</v>
      </c>
      <c r="D95" s="459" t="s">
        <v>290</v>
      </c>
    </row>
    <row r="96" spans="1:4">
      <c r="A96">
        <v>93</v>
      </c>
      <c r="B96" s="460" t="s">
        <v>467</v>
      </c>
      <c r="C96" s="459" t="s">
        <v>468</v>
      </c>
      <c r="D96" s="459" t="s">
        <v>424</v>
      </c>
    </row>
    <row r="97" spans="1:4">
      <c r="A97">
        <v>94</v>
      </c>
      <c r="B97" s="460" t="s">
        <v>469</v>
      </c>
      <c r="C97" s="459" t="s">
        <v>470</v>
      </c>
      <c r="D97" s="459" t="s">
        <v>311</v>
      </c>
    </row>
    <row r="98" spans="1:4">
      <c r="A98">
        <v>95</v>
      </c>
      <c r="B98" s="460" t="s">
        <v>594</v>
      </c>
      <c r="C98" s="459" t="s">
        <v>595</v>
      </c>
      <c r="D98" s="459" t="s">
        <v>311</v>
      </c>
    </row>
    <row r="99" spans="1:4">
      <c r="A99">
        <v>96</v>
      </c>
      <c r="B99" s="460" t="s">
        <v>471</v>
      </c>
      <c r="C99" s="459" t="s">
        <v>472</v>
      </c>
      <c r="D99" s="459" t="s">
        <v>290</v>
      </c>
    </row>
    <row r="100" spans="1:4">
      <c r="A100">
        <v>97</v>
      </c>
      <c r="B100" s="460" t="s">
        <v>473</v>
      </c>
      <c r="C100" s="459" t="s">
        <v>474</v>
      </c>
      <c r="D100" s="459" t="s">
        <v>424</v>
      </c>
    </row>
    <row r="101" spans="1:4">
      <c r="A101">
        <v>98</v>
      </c>
      <c r="B101" s="460" t="s">
        <v>475</v>
      </c>
      <c r="C101" s="459" t="s">
        <v>476</v>
      </c>
      <c r="D101" s="459" t="s">
        <v>477</v>
      </c>
    </row>
    <row r="102" spans="1:4">
      <c r="A102">
        <v>99</v>
      </c>
      <c r="B102" s="460" t="s">
        <v>478</v>
      </c>
      <c r="C102" s="459" t="s">
        <v>479</v>
      </c>
      <c r="D102" s="459" t="s">
        <v>311</v>
      </c>
    </row>
    <row r="103" spans="1:4">
      <c r="A103">
        <v>100</v>
      </c>
      <c r="B103" s="460" t="s">
        <v>480</v>
      </c>
      <c r="C103" s="459" t="s">
        <v>481</v>
      </c>
      <c r="D103" s="459" t="s">
        <v>290</v>
      </c>
    </row>
    <row r="104" spans="1:4">
      <c r="A104">
        <v>101</v>
      </c>
      <c r="B104" s="460" t="s">
        <v>482</v>
      </c>
      <c r="C104" s="459" t="s">
        <v>483</v>
      </c>
      <c r="D104" s="459" t="s">
        <v>484</v>
      </c>
    </row>
    <row r="105" spans="1:4">
      <c r="A105">
        <v>102</v>
      </c>
      <c r="B105" s="460" t="s">
        <v>485</v>
      </c>
      <c r="C105" s="459" t="s">
        <v>486</v>
      </c>
      <c r="D105" s="459" t="s">
        <v>424</v>
      </c>
    </row>
    <row r="106" spans="1:4">
      <c r="A106">
        <v>103</v>
      </c>
      <c r="B106" s="460" t="s">
        <v>487</v>
      </c>
      <c r="C106" s="459" t="s">
        <v>488</v>
      </c>
      <c r="D106" s="459" t="s">
        <v>311</v>
      </c>
    </row>
    <row r="107" spans="1:4">
      <c r="A107">
        <v>104</v>
      </c>
      <c r="B107" s="460" t="s">
        <v>489</v>
      </c>
      <c r="C107" s="459" t="s">
        <v>490</v>
      </c>
      <c r="D107" s="459" t="s">
        <v>484</v>
      </c>
    </row>
    <row r="108" spans="1:4">
      <c r="A108">
        <v>105</v>
      </c>
      <c r="B108" s="460" t="s">
        <v>491</v>
      </c>
      <c r="C108" s="459" t="s">
        <v>492</v>
      </c>
      <c r="D108" s="459" t="s">
        <v>484</v>
      </c>
    </row>
    <row r="109" spans="1:4">
      <c r="A109">
        <v>106</v>
      </c>
      <c r="B109" s="460" t="s">
        <v>493</v>
      </c>
      <c r="C109" s="459" t="s">
        <v>494</v>
      </c>
      <c r="D109" s="459" t="s">
        <v>438</v>
      </c>
    </row>
    <row r="110" spans="1:4">
      <c r="A110">
        <v>107</v>
      </c>
      <c r="B110" s="460" t="s">
        <v>495</v>
      </c>
      <c r="C110" s="459" t="s">
        <v>496</v>
      </c>
      <c r="D110" s="459" t="s">
        <v>290</v>
      </c>
    </row>
    <row r="111" spans="1:4">
      <c r="A111">
        <v>108</v>
      </c>
      <c r="B111" s="460" t="s">
        <v>596</v>
      </c>
      <c r="C111" s="459" t="s">
        <v>597</v>
      </c>
      <c r="D111" s="459" t="s">
        <v>311</v>
      </c>
    </row>
    <row r="112" spans="1:4">
      <c r="A112">
        <v>109</v>
      </c>
      <c r="B112" s="460" t="s">
        <v>497</v>
      </c>
      <c r="C112" s="459" t="s">
        <v>498</v>
      </c>
      <c r="D112" s="459" t="s">
        <v>290</v>
      </c>
    </row>
    <row r="113" spans="1:4">
      <c r="A113">
        <v>110</v>
      </c>
      <c r="B113" s="460" t="s">
        <v>499</v>
      </c>
      <c r="C113" s="459" t="s">
        <v>500</v>
      </c>
      <c r="D113" s="459" t="s">
        <v>477</v>
      </c>
    </row>
    <row r="114" spans="1:4">
      <c r="A114">
        <v>111</v>
      </c>
      <c r="B114" s="460" t="s">
        <v>598</v>
      </c>
      <c r="C114" s="459" t="s">
        <v>599</v>
      </c>
      <c r="D114" s="459" t="s">
        <v>537</v>
      </c>
    </row>
    <row r="115" spans="1:4">
      <c r="A115">
        <v>112</v>
      </c>
      <c r="B115" s="460" t="s">
        <v>501</v>
      </c>
      <c r="C115" s="459" t="s">
        <v>502</v>
      </c>
      <c r="D115" s="459" t="s">
        <v>290</v>
      </c>
    </row>
    <row r="116" spans="1:4">
      <c r="A116">
        <v>113</v>
      </c>
      <c r="B116" s="460" t="s">
        <v>503</v>
      </c>
      <c r="C116" s="459" t="s">
        <v>504</v>
      </c>
      <c r="D116" s="459" t="s">
        <v>290</v>
      </c>
    </row>
    <row r="117" spans="1:4">
      <c r="A117">
        <v>114</v>
      </c>
      <c r="B117" s="460" t="s">
        <v>505</v>
      </c>
      <c r="C117" s="459" t="s">
        <v>506</v>
      </c>
      <c r="D117" s="459" t="s">
        <v>484</v>
      </c>
    </row>
    <row r="118" spans="1:4">
      <c r="A118">
        <v>115</v>
      </c>
      <c r="B118" s="460" t="s">
        <v>600</v>
      </c>
      <c r="C118" s="459" t="s">
        <v>601</v>
      </c>
      <c r="D118" s="459" t="s">
        <v>477</v>
      </c>
    </row>
    <row r="119" spans="1:4">
      <c r="A119">
        <v>116</v>
      </c>
      <c r="B119" s="460" t="s">
        <v>507</v>
      </c>
      <c r="C119" s="459" t="s">
        <v>508</v>
      </c>
      <c r="D119" s="459" t="s">
        <v>438</v>
      </c>
    </row>
    <row r="120" spans="1:4">
      <c r="A120">
        <v>117</v>
      </c>
      <c r="B120" s="460" t="s">
        <v>509</v>
      </c>
      <c r="C120" s="459" t="s">
        <v>510</v>
      </c>
      <c r="D120" s="459" t="s">
        <v>290</v>
      </c>
    </row>
    <row r="121" spans="1:4">
      <c r="A121">
        <v>118</v>
      </c>
      <c r="B121" s="460" t="s">
        <v>511</v>
      </c>
      <c r="C121" s="459" t="s">
        <v>512</v>
      </c>
      <c r="D121" s="459" t="s">
        <v>290</v>
      </c>
    </row>
    <row r="122" spans="1:4">
      <c r="A122">
        <v>119</v>
      </c>
      <c r="B122" s="460" t="s">
        <v>513</v>
      </c>
      <c r="C122" s="459" t="s">
        <v>514</v>
      </c>
      <c r="D122" s="459" t="s">
        <v>431</v>
      </c>
    </row>
    <row r="123" spans="1:4">
      <c r="A123">
        <v>120</v>
      </c>
      <c r="B123" s="460" t="s">
        <v>515</v>
      </c>
      <c r="C123" s="459" t="s">
        <v>516</v>
      </c>
      <c r="D123" s="459" t="s">
        <v>438</v>
      </c>
    </row>
    <row r="124" spans="1:4">
      <c r="A124">
        <v>121</v>
      </c>
      <c r="B124" s="460" t="s">
        <v>517</v>
      </c>
      <c r="C124" s="459" t="s">
        <v>518</v>
      </c>
      <c r="D124" s="459" t="s">
        <v>290</v>
      </c>
    </row>
    <row r="125" spans="1:4">
      <c r="A125">
        <v>122</v>
      </c>
      <c r="B125" s="460" t="s">
        <v>602</v>
      </c>
      <c r="C125" s="459" t="s">
        <v>603</v>
      </c>
      <c r="D125" s="459" t="s">
        <v>477</v>
      </c>
    </row>
    <row r="126" spans="1:4">
      <c r="A126">
        <v>123</v>
      </c>
      <c r="B126" s="460" t="s">
        <v>519</v>
      </c>
      <c r="C126" s="459" t="s">
        <v>520</v>
      </c>
      <c r="D126" s="459" t="s">
        <v>290</v>
      </c>
    </row>
    <row r="127" spans="1:4">
      <c r="A127">
        <v>124</v>
      </c>
      <c r="B127" s="460" t="s">
        <v>521</v>
      </c>
      <c r="C127" s="459" t="s">
        <v>522</v>
      </c>
      <c r="D127" s="459" t="s">
        <v>424</v>
      </c>
    </row>
    <row r="128" spans="1:4">
      <c r="A128">
        <v>125</v>
      </c>
      <c r="B128" s="460" t="s">
        <v>523</v>
      </c>
      <c r="C128" s="459" t="s">
        <v>524</v>
      </c>
      <c r="D128" s="459" t="s">
        <v>290</v>
      </c>
    </row>
    <row r="129" spans="1:4">
      <c r="A129">
        <v>126</v>
      </c>
      <c r="B129" s="460" t="s">
        <v>604</v>
      </c>
      <c r="C129" s="459" t="s">
        <v>605</v>
      </c>
      <c r="D129" s="459" t="s">
        <v>438</v>
      </c>
    </row>
    <row r="130" spans="1:4">
      <c r="A130">
        <v>127</v>
      </c>
      <c r="B130" s="460" t="s">
        <v>525</v>
      </c>
      <c r="C130" s="459" t="s">
        <v>526</v>
      </c>
      <c r="D130" s="459" t="s">
        <v>477</v>
      </c>
    </row>
    <row r="131" spans="1:4">
      <c r="A131">
        <v>128</v>
      </c>
      <c r="B131" s="460" t="s">
        <v>527</v>
      </c>
      <c r="C131" s="459" t="s">
        <v>528</v>
      </c>
      <c r="D131" s="459" t="s">
        <v>290</v>
      </c>
    </row>
    <row r="132" spans="1:4">
      <c r="A132">
        <v>129</v>
      </c>
      <c r="B132" s="460" t="s">
        <v>529</v>
      </c>
      <c r="C132" s="459" t="s">
        <v>530</v>
      </c>
      <c r="D132" s="459" t="s">
        <v>431</v>
      </c>
    </row>
    <row r="133" spans="1:4">
      <c r="A133">
        <v>130</v>
      </c>
      <c r="B133" s="460" t="s">
        <v>531</v>
      </c>
      <c r="C133" s="459" t="s">
        <v>532</v>
      </c>
      <c r="D133" s="459" t="s">
        <v>290</v>
      </c>
    </row>
    <row r="134" spans="1:4">
      <c r="A134">
        <v>131</v>
      </c>
      <c r="B134" s="460" t="s">
        <v>533</v>
      </c>
      <c r="C134" s="459" t="s">
        <v>534</v>
      </c>
      <c r="D134" s="459" t="s">
        <v>311</v>
      </c>
    </row>
    <row r="135" spans="1:4">
      <c r="A135">
        <v>132</v>
      </c>
      <c r="B135" s="460" t="s">
        <v>535</v>
      </c>
      <c r="C135" s="459" t="s">
        <v>536</v>
      </c>
      <c r="D135" s="459" t="s">
        <v>537</v>
      </c>
    </row>
    <row r="136" spans="1:4">
      <c r="A136">
        <v>133</v>
      </c>
      <c r="B136" s="460" t="s">
        <v>538</v>
      </c>
      <c r="C136" s="459" t="s">
        <v>539</v>
      </c>
      <c r="D136" s="459" t="s">
        <v>438</v>
      </c>
    </row>
    <row r="137" spans="1:4">
      <c r="A137">
        <v>134</v>
      </c>
      <c r="B137" s="460" t="s">
        <v>540</v>
      </c>
      <c r="C137" s="459" t="s">
        <v>541</v>
      </c>
      <c r="D137" s="459" t="s">
        <v>438</v>
      </c>
    </row>
    <row r="138" spans="1:4">
      <c r="A138">
        <v>135</v>
      </c>
      <c r="B138" s="460" t="s">
        <v>542</v>
      </c>
      <c r="C138" s="459" t="s">
        <v>543</v>
      </c>
      <c r="D138" s="459" t="s">
        <v>311</v>
      </c>
    </row>
    <row r="139" spans="1:4">
      <c r="A139">
        <v>136</v>
      </c>
      <c r="B139" s="460" t="s">
        <v>544</v>
      </c>
      <c r="C139" s="459" t="s">
        <v>545</v>
      </c>
      <c r="D139" s="459" t="s">
        <v>290</v>
      </c>
    </row>
    <row r="140" spans="1:4">
      <c r="A140">
        <v>137</v>
      </c>
      <c r="B140" s="460" t="s">
        <v>546</v>
      </c>
      <c r="C140" s="459" t="s">
        <v>547</v>
      </c>
      <c r="D140" s="459" t="s">
        <v>477</v>
      </c>
    </row>
    <row r="141" spans="1:4">
      <c r="A141">
        <v>138</v>
      </c>
      <c r="B141" s="460" t="s">
        <v>606</v>
      </c>
      <c r="C141" s="459" t="s">
        <v>607</v>
      </c>
      <c r="D141" s="459" t="s">
        <v>311</v>
      </c>
    </row>
    <row r="142" spans="1:4">
      <c r="A142">
        <v>139</v>
      </c>
      <c r="B142" s="460" t="s">
        <v>608</v>
      </c>
      <c r="C142" s="459" t="s">
        <v>609</v>
      </c>
      <c r="D142" s="459" t="s">
        <v>537</v>
      </c>
    </row>
    <row r="143" spans="1:4">
      <c r="A143">
        <v>140</v>
      </c>
      <c r="B143" s="460" t="s">
        <v>548</v>
      </c>
      <c r="C143" s="459" t="s">
        <v>549</v>
      </c>
      <c r="D143" s="459" t="s">
        <v>290</v>
      </c>
    </row>
    <row r="144" spans="1:4">
      <c r="A144">
        <v>141</v>
      </c>
      <c r="B144" s="460" t="s">
        <v>550</v>
      </c>
      <c r="C144" s="459" t="s">
        <v>551</v>
      </c>
      <c r="D144" s="459" t="s">
        <v>290</v>
      </c>
    </row>
    <row r="145" spans="1:4">
      <c r="A145">
        <v>142</v>
      </c>
      <c r="B145" s="460" t="s">
        <v>610</v>
      </c>
      <c r="C145" s="459" t="s">
        <v>611</v>
      </c>
      <c r="D145" s="459" t="s">
        <v>537</v>
      </c>
    </row>
    <row r="146" spans="1:4">
      <c r="A146">
        <v>143</v>
      </c>
      <c r="B146" s="460" t="s">
        <v>612</v>
      </c>
      <c r="C146" s="459" t="s">
        <v>613</v>
      </c>
      <c r="D146" s="459" t="s">
        <v>477</v>
      </c>
    </row>
    <row r="147" spans="1:4">
      <c r="A147">
        <v>144</v>
      </c>
      <c r="B147" s="460" t="s">
        <v>552</v>
      </c>
      <c r="C147" s="459" t="s">
        <v>553</v>
      </c>
      <c r="D147" s="459" t="s">
        <v>438</v>
      </c>
    </row>
    <row r="148" spans="1:4">
      <c r="A148">
        <v>145</v>
      </c>
      <c r="B148" s="460" t="s">
        <v>614</v>
      </c>
      <c r="C148" s="459" t="s">
        <v>615</v>
      </c>
      <c r="D148" s="459" t="s">
        <v>477</v>
      </c>
    </row>
    <row r="149" spans="1:4">
      <c r="A149">
        <v>146</v>
      </c>
      <c r="B149" s="460" t="s">
        <v>554</v>
      </c>
      <c r="C149" s="459" t="s">
        <v>555</v>
      </c>
      <c r="D149" s="459" t="s">
        <v>438</v>
      </c>
    </row>
    <row r="150" spans="1:4">
      <c r="A150">
        <v>147</v>
      </c>
      <c r="B150" s="460" t="s">
        <v>616</v>
      </c>
      <c r="C150" s="459" t="s">
        <v>617</v>
      </c>
      <c r="D150" s="459" t="s">
        <v>477</v>
      </c>
    </row>
    <row r="151" spans="1:4">
      <c r="A151">
        <v>148</v>
      </c>
      <c r="B151" s="460" t="s">
        <v>556</v>
      </c>
      <c r="C151" s="459" t="s">
        <v>557</v>
      </c>
      <c r="D151" s="459" t="s">
        <v>537</v>
      </c>
    </row>
    <row r="152" spans="1:4">
      <c r="A152">
        <v>149</v>
      </c>
      <c r="B152" s="460" t="s">
        <v>618</v>
      </c>
      <c r="C152" s="459" t="s">
        <v>619</v>
      </c>
      <c r="D152" s="459" t="s">
        <v>484</v>
      </c>
    </row>
    <row r="153" spans="1:4">
      <c r="A153">
        <v>150</v>
      </c>
      <c r="B153" s="460" t="s">
        <v>558</v>
      </c>
      <c r="C153" s="459" t="s">
        <v>559</v>
      </c>
      <c r="D153" s="459" t="s">
        <v>477</v>
      </c>
    </row>
    <row r="154" spans="1:4">
      <c r="A154">
        <v>151</v>
      </c>
      <c r="B154" s="460" t="s">
        <v>620</v>
      </c>
      <c r="C154" s="459" t="s">
        <v>621</v>
      </c>
      <c r="D154" s="459" t="s">
        <v>438</v>
      </c>
    </row>
    <row r="155" spans="1:4">
      <c r="A155">
        <v>152</v>
      </c>
      <c r="B155" s="460" t="s">
        <v>560</v>
      </c>
      <c r="C155" s="459" t="s">
        <v>561</v>
      </c>
      <c r="D155" s="459" t="s">
        <v>477</v>
      </c>
    </row>
    <row r="156" spans="1:4">
      <c r="A156">
        <v>153</v>
      </c>
      <c r="B156" s="460" t="s">
        <v>562</v>
      </c>
      <c r="C156" s="459" t="s">
        <v>563</v>
      </c>
      <c r="D156" s="459" t="s">
        <v>477</v>
      </c>
    </row>
    <row r="157" spans="1:4">
      <c r="A157">
        <v>154</v>
      </c>
      <c r="B157" s="460" t="s">
        <v>564</v>
      </c>
      <c r="C157" s="459" t="s">
        <v>565</v>
      </c>
      <c r="D157" s="459" t="s">
        <v>290</v>
      </c>
    </row>
    <row r="158" spans="1:4">
      <c r="A158">
        <v>155</v>
      </c>
      <c r="B158" s="460" t="s">
        <v>566</v>
      </c>
      <c r="C158" s="459" t="s">
        <v>567</v>
      </c>
      <c r="D158" s="459" t="s">
        <v>484</v>
      </c>
    </row>
    <row r="159" spans="1:4">
      <c r="A159">
        <v>156</v>
      </c>
      <c r="B159" s="460" t="s">
        <v>622</v>
      </c>
      <c r="C159" s="459" t="s">
        <v>623</v>
      </c>
      <c r="D159" s="459" t="s">
        <v>290</v>
      </c>
    </row>
    <row r="160" spans="1:4">
      <c r="A160">
        <v>157</v>
      </c>
      <c r="B160" s="460" t="s">
        <v>624</v>
      </c>
      <c r="C160" s="459" t="s">
        <v>625</v>
      </c>
      <c r="D160" s="459" t="s">
        <v>484</v>
      </c>
    </row>
    <row r="161" spans="1:4">
      <c r="A161">
        <v>158</v>
      </c>
      <c r="B161" s="460" t="s">
        <v>568</v>
      </c>
      <c r="C161" s="459" t="s">
        <v>569</v>
      </c>
      <c r="D161" s="459" t="s">
        <v>477</v>
      </c>
    </row>
    <row r="162" spans="1:4">
      <c r="A162">
        <v>159</v>
      </c>
      <c r="B162" s="460" t="s">
        <v>570</v>
      </c>
      <c r="C162" s="459" t="s">
        <v>571</v>
      </c>
      <c r="D162" s="459" t="s">
        <v>537</v>
      </c>
    </row>
    <row r="163" spans="1:4">
      <c r="A163">
        <v>160</v>
      </c>
      <c r="B163" s="460" t="s">
        <v>572</v>
      </c>
      <c r="C163" s="459" t="s">
        <v>573</v>
      </c>
      <c r="D163" s="459" t="s">
        <v>477</v>
      </c>
    </row>
    <row r="164" spans="1:4">
      <c r="A164">
        <v>161</v>
      </c>
      <c r="B164" s="460" t="s">
        <v>574</v>
      </c>
      <c r="C164" s="459" t="s">
        <v>575</v>
      </c>
      <c r="D164" s="459" t="s">
        <v>290</v>
      </c>
    </row>
    <row r="165" spans="1:4">
      <c r="A165">
        <v>162</v>
      </c>
      <c r="B165" s="460" t="s">
        <v>576</v>
      </c>
      <c r="C165" s="459" t="s">
        <v>577</v>
      </c>
      <c r="D165" s="459" t="s">
        <v>484</v>
      </c>
    </row>
    <row r="166" spans="1:4">
      <c r="A166">
        <v>163</v>
      </c>
      <c r="B166" s="460" t="s">
        <v>578</v>
      </c>
      <c r="C166" s="459" t="s">
        <v>579</v>
      </c>
      <c r="D166" s="459" t="s">
        <v>290</v>
      </c>
    </row>
    <row r="167" spans="1:4">
      <c r="A167">
        <v>164</v>
      </c>
      <c r="B167" s="460" t="s">
        <v>626</v>
      </c>
      <c r="C167" s="459" t="s">
        <v>627</v>
      </c>
      <c r="D167" s="459" t="s">
        <v>477</v>
      </c>
    </row>
    <row r="168" spans="1:4">
      <c r="A168">
        <v>165</v>
      </c>
      <c r="B168" s="460" t="s">
        <v>580</v>
      </c>
      <c r="C168" s="459" t="s">
        <v>581</v>
      </c>
      <c r="D168" s="459" t="s">
        <v>537</v>
      </c>
    </row>
    <row r="169" spans="1:4">
      <c r="A169">
        <v>166</v>
      </c>
      <c r="B169" s="460" t="s">
        <v>628</v>
      </c>
      <c r="C169" s="459" t="s">
        <v>629</v>
      </c>
      <c r="D169" s="459" t="s">
        <v>477</v>
      </c>
    </row>
    <row r="170" spans="1:4">
      <c r="A170">
        <v>167</v>
      </c>
      <c r="B170" s="460" t="s">
        <v>582</v>
      </c>
      <c r="C170" s="459" t="s">
        <v>583</v>
      </c>
      <c r="D170" s="459" t="s">
        <v>290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AI1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6" sqref="C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264</v>
      </c>
      <c r="C4" s="72"/>
      <c r="D4" s="488" t="s">
        <v>236</v>
      </c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9"/>
      <c r="T4" s="489"/>
      <c r="U4" s="489"/>
      <c r="V4" s="489"/>
      <c r="W4" s="489"/>
      <c r="X4" s="489"/>
      <c r="Y4" s="489"/>
      <c r="Z4" s="489"/>
      <c r="AA4" s="489"/>
      <c r="AB4" s="489"/>
      <c r="AC4" s="489"/>
      <c r="AD4" s="489"/>
      <c r="AE4" s="489"/>
      <c r="AF4" s="489"/>
      <c r="AG4" s="489"/>
      <c r="AH4" s="489"/>
      <c r="AI4" s="489"/>
      <c r="AJ4" s="489"/>
      <c r="AK4" s="489"/>
      <c r="AL4" s="489"/>
      <c r="AM4" s="489"/>
      <c r="AN4" s="489"/>
      <c r="AO4" s="489"/>
      <c r="AP4" s="489"/>
      <c r="AQ4" s="489"/>
      <c r="AR4" s="490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275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</v>
      </c>
      <c r="M45" s="394">
        <f>'A8'!M50</f>
        <v>0</v>
      </c>
      <c r="N45" s="394">
        <f>'A8'!N50</f>
        <v>696.60252309999998</v>
      </c>
      <c r="O45" s="394">
        <f>'A8'!O50</f>
        <v>66.508243379999982</v>
      </c>
      <c r="P45" s="394">
        <f>'A8'!P50</f>
        <v>0.29358003999999999</v>
      </c>
      <c r="Q45" s="394">
        <f>'A8'!Q50</f>
        <v>0</v>
      </c>
      <c r="R45" s="394">
        <f>'A8'!R50</f>
        <v>5.2219999999999995</v>
      </c>
      <c r="S45" s="394">
        <f>'A8'!S50</f>
        <v>0.12794134000000001</v>
      </c>
      <c r="T45" s="394">
        <f>'A8'!T50</f>
        <v>0</v>
      </c>
      <c r="U45" s="394">
        <f>'A8'!U50</f>
        <v>0</v>
      </c>
      <c r="V45" s="394">
        <f>'A8'!V50</f>
        <v>1.3403921399999998</v>
      </c>
      <c r="W45" s="394">
        <f>'A8'!W50</f>
        <v>0</v>
      </c>
      <c r="X45" s="394">
        <f>'A8'!X50</f>
        <v>0</v>
      </c>
      <c r="Y45" s="394">
        <f>'A8'!Y50</f>
        <v>0.49610046000000002</v>
      </c>
      <c r="Z45" s="394">
        <f>'A8'!Z50</f>
        <v>0</v>
      </c>
      <c r="AA45" s="394">
        <f>'A8'!AA50</f>
        <v>33.87993591</v>
      </c>
      <c r="AB45" s="394">
        <f>'A8'!AB50</f>
        <v>0</v>
      </c>
      <c r="AC45" s="394">
        <f>'A8'!AC50</f>
        <v>768.6666110000001</v>
      </c>
      <c r="AD45" s="394">
        <f>'A8'!AD50</f>
        <v>1176.1730936200001</v>
      </c>
      <c r="AE45" s="394">
        <f>'A8'!AE50</f>
        <v>0</v>
      </c>
      <c r="AF45" s="394">
        <f>'A8'!AF50</f>
        <v>0</v>
      </c>
      <c r="AG45" s="394">
        <f>'A8'!AG50</f>
        <v>25.529769299999998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145.17440436999999</v>
      </c>
      <c r="AM45" s="394">
        <f>'A8'!AM50</f>
        <v>0</v>
      </c>
      <c r="AN45" s="394">
        <f>'A8'!AN50</f>
        <v>0.14799999999999999</v>
      </c>
      <c r="AO45" s="394">
        <f>'A8'!AO50</f>
        <v>0</v>
      </c>
      <c r="AP45" s="394">
        <f>'A8'!AP50</f>
        <v>0</v>
      </c>
      <c r="AQ45" s="394">
        <f>'A8'!AQ50</f>
        <v>4037.3625270299999</v>
      </c>
      <c r="AR45" s="394">
        <f>'A8'!AR50</f>
        <v>5392.8926571100001</v>
      </c>
    </row>
    <row r="46" spans="1:44" s="44" customFormat="1" ht="18" customHeight="1">
      <c r="A46" s="478" t="s">
        <v>258</v>
      </c>
      <c r="B46" s="479"/>
      <c r="C46" s="479"/>
      <c r="D46" s="479"/>
      <c r="E46" s="479"/>
      <c r="F46" s="479"/>
      <c r="G46" s="479"/>
      <c r="H46" s="479"/>
      <c r="I46" s="479"/>
      <c r="J46" s="479"/>
      <c r="K46" s="479"/>
      <c r="L46" s="479"/>
      <c r="M46" s="479"/>
      <c r="O46" s="42"/>
      <c r="P46" s="42"/>
      <c r="T46" s="45"/>
    </row>
    <row r="47" spans="1:44" s="44" customFormat="1" ht="18" hidden="1" customHeight="1">
      <c r="A47" s="478" t="s">
        <v>250</v>
      </c>
      <c r="B47" s="479"/>
      <c r="C47" s="479"/>
      <c r="D47" s="479"/>
      <c r="E47" s="479"/>
      <c r="F47" s="479"/>
      <c r="G47" s="479"/>
      <c r="H47" s="479"/>
      <c r="I47" s="479"/>
      <c r="J47" s="479"/>
      <c r="K47" s="479"/>
      <c r="L47" s="479"/>
      <c r="M47" s="479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5" activePane="bottomRight" state="frozen"/>
      <selection activeCell="G21" sqref="G21"/>
      <selection pane="topRight" activeCell="G21" sqref="G21"/>
      <selection pane="bottomLeft" activeCell="G21" sqref="G21"/>
      <selection pane="bottomRight" activeCell="E20" sqref="E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2"/>
    </row>
    <row r="8" spans="2:17" ht="15">
      <c r="B8" s="338"/>
      <c r="C8" s="339"/>
      <c r="H8" s="302"/>
      <c r="J8" s="462"/>
    </row>
    <row r="9" spans="2:17" ht="22.5" customHeight="1">
      <c r="B9" s="340"/>
      <c r="C9" s="341"/>
      <c r="H9" s="302"/>
      <c r="J9" s="462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2"/>
    </row>
    <row r="11" spans="2:17" ht="11.25" customHeight="1" thickBot="1">
      <c r="D11" s="316"/>
      <c r="E11" s="316"/>
      <c r="F11" s="316"/>
      <c r="G11" s="316"/>
      <c r="H11" s="316"/>
      <c r="I11" s="316"/>
      <c r="J11" s="462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4" t="s">
        <v>162</v>
      </c>
      <c r="F13" s="475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17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167</v>
      </c>
      <c r="F18" s="332">
        <v>116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260</v>
      </c>
      <c r="D20" s="351"/>
      <c r="E20" s="353">
        <v>17</v>
      </c>
      <c r="F20" s="333"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259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0"/>
      <c r="D29" s="471"/>
      <c r="E29" s="465" t="s">
        <v>145</v>
      </c>
      <c r="F29" s="467" t="s">
        <v>146</v>
      </c>
      <c r="G29" s="468"/>
      <c r="H29" s="468"/>
      <c r="I29" s="469"/>
      <c r="J29" s="327"/>
    </row>
    <row r="30" spans="2:10" ht="34.5" thickBot="1">
      <c r="B30" s="321"/>
      <c r="C30" s="472"/>
      <c r="D30" s="473"/>
      <c r="E30" s="466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3" t="s">
        <v>140</v>
      </c>
      <c r="D31" s="464"/>
      <c r="E31" s="357">
        <v>3353.0933062599984</v>
      </c>
      <c r="F31" s="358">
        <v>11.30368882</v>
      </c>
      <c r="G31" s="359">
        <v>143.91927117500003</v>
      </c>
      <c r="H31" s="359">
        <v>42052.818864870074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D7" sqref="D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5"/>
      <c r="B2" s="49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6"/>
      <c r="C3" s="496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6"/>
      <c r="C4" s="496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6"/>
      <c r="C6" s="496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6"/>
      <c r="C7" s="496"/>
      <c r="D7" s="208"/>
      <c r="E7" s="140"/>
      <c r="F7" s="142"/>
      <c r="I7" s="147" t="s">
        <v>282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6"/>
      <c r="C8" s="496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344219.31490916183</v>
      </c>
      <c r="E13" s="401">
        <f t="shared" si="0"/>
        <v>7637.896424080026</v>
      </c>
      <c r="F13" s="401">
        <f t="shared" si="0"/>
        <v>1.91388227</v>
      </c>
      <c r="G13" s="401">
        <f t="shared" si="0"/>
        <v>30.03242813</v>
      </c>
      <c r="H13" s="401">
        <f t="shared" si="0"/>
        <v>9.4843152499999999</v>
      </c>
      <c r="I13" s="401">
        <f t="shared" si="0"/>
        <v>0</v>
      </c>
      <c r="J13" s="401">
        <f t="shared" si="0"/>
        <v>0</v>
      </c>
      <c r="K13" s="401">
        <f t="shared" si="0"/>
        <v>5.2459219999999994E-2</v>
      </c>
      <c r="L13" s="401">
        <f t="shared" si="0"/>
        <v>1.3543453500000002</v>
      </c>
      <c r="M13" s="401">
        <f t="shared" si="0"/>
        <v>351900.04876346188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231408.52607049164</v>
      </c>
      <c r="E14" s="122">
        <v>5069.925283590027</v>
      </c>
      <c r="F14" s="122">
        <v>0.27953807999999997</v>
      </c>
      <c r="G14" s="122">
        <v>19.601598450000001</v>
      </c>
      <c r="H14" s="122">
        <v>0.33971794</v>
      </c>
      <c r="I14" s="122">
        <v>0</v>
      </c>
      <c r="J14" s="122">
        <v>0</v>
      </c>
      <c r="K14" s="122">
        <v>5.2459219999999994E-2</v>
      </c>
      <c r="L14" s="388">
        <v>1.3543453500000002</v>
      </c>
      <c r="M14" s="111">
        <f t="shared" ref="M14:M22" si="1">SUM(D14:L14)</f>
        <v>236500.07901312169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112810.78883867017</v>
      </c>
      <c r="E15" s="111">
        <v>2567.971140489999</v>
      </c>
      <c r="F15" s="111">
        <v>1.63434419</v>
      </c>
      <c r="G15" s="111">
        <v>10.430829679999999</v>
      </c>
      <c r="H15" s="111">
        <v>9.14459731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115399.96975034017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91626.615586940068</v>
      </c>
      <c r="E16" s="401">
        <f t="shared" si="2"/>
        <v>6481.7209354000115</v>
      </c>
      <c r="F16" s="401">
        <f t="shared" si="2"/>
        <v>0.87405994000000009</v>
      </c>
      <c r="G16" s="401">
        <f t="shared" si="2"/>
        <v>36.176339489999997</v>
      </c>
      <c r="H16" s="401">
        <f t="shared" si="2"/>
        <v>22.012027250000003</v>
      </c>
      <c r="I16" s="401">
        <f t="shared" si="2"/>
        <v>0</v>
      </c>
      <c r="J16" s="401">
        <f t="shared" si="2"/>
        <v>0</v>
      </c>
      <c r="K16" s="401">
        <f t="shared" si="2"/>
        <v>0</v>
      </c>
      <c r="L16" s="401">
        <f t="shared" si="2"/>
        <v>28.346651959999996</v>
      </c>
      <c r="M16" s="111">
        <f t="shared" si="1"/>
        <v>98195.745600980095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72300.40451729011</v>
      </c>
      <c r="E17" s="122">
        <v>4993.1434931300109</v>
      </c>
      <c r="F17" s="122">
        <v>0.87405994000000009</v>
      </c>
      <c r="G17" s="122">
        <v>24.781822519999995</v>
      </c>
      <c r="H17" s="122">
        <v>21.622812370000002</v>
      </c>
      <c r="I17" s="122">
        <v>0</v>
      </c>
      <c r="J17" s="122">
        <v>0</v>
      </c>
      <c r="K17" s="122">
        <v>0</v>
      </c>
      <c r="L17" s="388">
        <v>7.077642769999998</v>
      </c>
      <c r="M17" s="111">
        <f t="shared" si="1"/>
        <v>77347.904348020136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19326.211069649959</v>
      </c>
      <c r="E18" s="111">
        <v>1488.5774422700003</v>
      </c>
      <c r="F18" s="111">
        <v>0</v>
      </c>
      <c r="G18" s="111">
        <v>11.39451697</v>
      </c>
      <c r="H18" s="111">
        <v>0.38921487999999999</v>
      </c>
      <c r="I18" s="111">
        <v>0</v>
      </c>
      <c r="J18" s="111">
        <v>0</v>
      </c>
      <c r="K18" s="111">
        <v>0</v>
      </c>
      <c r="L18" s="388">
        <v>21.269009189999998</v>
      </c>
      <c r="M18" s="111">
        <f t="shared" si="1"/>
        <v>20847.841252959959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126339.20235536013</v>
      </c>
      <c r="E19" s="401">
        <f t="shared" si="3"/>
        <v>10225.005022649999</v>
      </c>
      <c r="F19" s="401">
        <f t="shared" si="3"/>
        <v>34.333661510000006</v>
      </c>
      <c r="G19" s="401">
        <f t="shared" si="3"/>
        <v>86.451681899999983</v>
      </c>
      <c r="H19" s="401">
        <f t="shared" si="3"/>
        <v>23.783303049999997</v>
      </c>
      <c r="I19" s="401">
        <f t="shared" si="3"/>
        <v>0.49472392999999998</v>
      </c>
      <c r="J19" s="401">
        <f t="shared" si="3"/>
        <v>0.60200001000000003</v>
      </c>
      <c r="K19" s="401">
        <f t="shared" si="3"/>
        <v>15.057734480000002</v>
      </c>
      <c r="L19" s="401">
        <f t="shared" si="3"/>
        <v>77.400355049999988</v>
      </c>
      <c r="M19" s="111">
        <f t="shared" si="1"/>
        <v>136802.33083794013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39439.844067009908</v>
      </c>
      <c r="E20" s="122">
        <v>7915.4416828700005</v>
      </c>
      <c r="F20" s="122">
        <v>30.440289810000003</v>
      </c>
      <c r="G20" s="122">
        <v>56.312969769999995</v>
      </c>
      <c r="H20" s="122">
        <v>22.109130499999999</v>
      </c>
      <c r="I20" s="122">
        <v>0.32475509999999996</v>
      </c>
      <c r="J20" s="122">
        <v>0.60200001000000003</v>
      </c>
      <c r="K20" s="122">
        <v>14.870706690000002</v>
      </c>
      <c r="L20" s="388">
        <v>20.03755078</v>
      </c>
      <c r="M20" s="111">
        <f t="shared" si="1"/>
        <v>47499.983152539913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86899.358288350224</v>
      </c>
      <c r="E21" s="111">
        <v>2309.5633397799993</v>
      </c>
      <c r="F21" s="111">
        <v>3.8933716999999999</v>
      </c>
      <c r="G21" s="111">
        <v>30.138712129999981</v>
      </c>
      <c r="H21" s="111">
        <v>1.6741725499999995</v>
      </c>
      <c r="I21" s="111">
        <v>0.16996883000000002</v>
      </c>
      <c r="J21" s="111">
        <v>0</v>
      </c>
      <c r="K21" s="111">
        <v>0.18702779</v>
      </c>
      <c r="L21" s="388">
        <v>57.362804269999991</v>
      </c>
      <c r="M21" s="111">
        <f t="shared" si="1"/>
        <v>89302.347685400237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562185.132851462</v>
      </c>
      <c r="E22" s="401">
        <f t="shared" si="4"/>
        <v>24344.622382130037</v>
      </c>
      <c r="F22" s="401">
        <f t="shared" si="4"/>
        <v>37.12160372000001</v>
      </c>
      <c r="G22" s="401">
        <f t="shared" si="4"/>
        <v>152.66044951999999</v>
      </c>
      <c r="H22" s="401">
        <f t="shared" si="4"/>
        <v>55.279645550000005</v>
      </c>
      <c r="I22" s="401">
        <f t="shared" si="4"/>
        <v>0.49472392999999998</v>
      </c>
      <c r="J22" s="401">
        <f t="shared" si="4"/>
        <v>0.60200001000000003</v>
      </c>
      <c r="K22" s="401">
        <f t="shared" si="4"/>
        <v>15.110193700000002</v>
      </c>
      <c r="L22" s="401">
        <f t="shared" si="4"/>
        <v>107.10135235999998</v>
      </c>
      <c r="M22" s="111">
        <f t="shared" si="1"/>
        <v>586898.12520238187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13554.764784999999</v>
      </c>
      <c r="E25" s="401">
        <f t="shared" si="5"/>
        <v>356.43341263999997</v>
      </c>
      <c r="F25" s="401">
        <f t="shared" si="5"/>
        <v>5.46924324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13916.667440880001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3770.4075249800003</v>
      </c>
      <c r="E26" s="122">
        <v>89.027472809999992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3859.4349977900001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9784.3572600199986</v>
      </c>
      <c r="E27" s="111">
        <v>267.40593982999997</v>
      </c>
      <c r="F27" s="111">
        <v>5.46924324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10057.232443089999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22549.391368199998</v>
      </c>
      <c r="E28" s="401">
        <f t="shared" si="7"/>
        <v>20.02937305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22569.42074125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19381.06745717</v>
      </c>
      <c r="E29" s="122">
        <v>19.822914409999999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19400.890371580001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3168.3239110299992</v>
      </c>
      <c r="E30" s="111">
        <v>0.20645864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3168.5303696699993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4059.1123532400002</v>
      </c>
      <c r="E31" s="401">
        <f t="shared" si="8"/>
        <v>1298.2389206700002</v>
      </c>
      <c r="F31" s="401">
        <f t="shared" si="8"/>
        <v>0.32599513000000002</v>
      </c>
      <c r="G31" s="401">
        <f t="shared" si="8"/>
        <v>0.49611883999999995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2.33129717</v>
      </c>
      <c r="L31" s="401">
        <f t="shared" si="8"/>
        <v>1.94545882</v>
      </c>
      <c r="M31" s="111">
        <f t="shared" si="6"/>
        <v>5362.4501438699999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1038.2090018999997</v>
      </c>
      <c r="E32" s="122">
        <v>1044.2064729100002</v>
      </c>
      <c r="F32" s="122">
        <v>0.32599513000000002</v>
      </c>
      <c r="G32" s="122">
        <v>0.49611883999999995</v>
      </c>
      <c r="H32" s="122">
        <v>0</v>
      </c>
      <c r="I32" s="122">
        <v>0</v>
      </c>
      <c r="J32" s="122">
        <v>0</v>
      </c>
      <c r="K32" s="122">
        <v>2.33129717</v>
      </c>
      <c r="L32" s="388">
        <v>1.94545882</v>
      </c>
      <c r="M32" s="111">
        <f t="shared" si="6"/>
        <v>2087.5143447700002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3020.9033513400004</v>
      </c>
      <c r="E33" s="111">
        <v>254.03244776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3274.9357991000006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40163.268506439999</v>
      </c>
      <c r="E34" s="401">
        <f t="shared" si="9"/>
        <v>1674.7017063600001</v>
      </c>
      <c r="F34" s="401">
        <f t="shared" si="9"/>
        <v>5.7952383699999999</v>
      </c>
      <c r="G34" s="401">
        <f t="shared" si="9"/>
        <v>0.49611883999999995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2.33129717</v>
      </c>
      <c r="L34" s="401">
        <f t="shared" si="9"/>
        <v>1.94545882</v>
      </c>
      <c r="M34" s="111">
        <f t="shared" si="6"/>
        <v>41848.538326000002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3861.0782008199999</v>
      </c>
      <c r="E36" s="112">
        <v>197.99962932</v>
      </c>
      <c r="F36" s="112">
        <v>0.97822725999999993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4060.0560574000001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34619.179771360039</v>
      </c>
      <c r="E37" s="112">
        <v>1476.2774648899999</v>
      </c>
      <c r="F37" s="112">
        <v>4.8170111100000002</v>
      </c>
      <c r="G37" s="112">
        <v>0.49611883999999995</v>
      </c>
      <c r="H37" s="112">
        <v>0</v>
      </c>
      <c r="I37" s="112">
        <v>0</v>
      </c>
      <c r="J37" s="112">
        <v>0</v>
      </c>
      <c r="K37" s="112">
        <v>2.33129717</v>
      </c>
      <c r="L37" s="112">
        <v>0</v>
      </c>
      <c r="M37" s="111">
        <f>SUM(D37:L37)</f>
        <v>36103.101663370035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1683.0105342499999</v>
      </c>
      <c r="E38" s="112">
        <v>0.42461214000000003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1.94545882</v>
      </c>
      <c r="M38" s="111">
        <f>SUM(D38:L38)</f>
        <v>1685.3806052099999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126410.92299759007</v>
      </c>
      <c r="E41" s="401">
        <f t="shared" si="10"/>
        <v>4103.28769655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130514.21069414007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89738.827053880043</v>
      </c>
      <c r="E42" s="122">
        <v>3169.1826227499996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92908.009676630041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36672.095943710025</v>
      </c>
      <c r="E43" s="111">
        <v>934.10507380000001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37606.201017510022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45141.211348819903</v>
      </c>
      <c r="E44" s="401">
        <f t="shared" si="12"/>
        <v>1794.5212220499996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46935.732570869899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33915.80203015991</v>
      </c>
      <c r="E45" s="122">
        <v>1786.8747707299995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35702.676800889909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11225.409318659995</v>
      </c>
      <c r="E46" s="111">
        <v>7.6464513200000006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11233.055769979996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12187.205826579997</v>
      </c>
      <c r="E47" s="401">
        <f t="shared" si="13"/>
        <v>2241.9526700200004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14429.158496599997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219.51338587000001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219.51338587000001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11967.692440709998</v>
      </c>
      <c r="E49" s="111">
        <v>2241.9526700200004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14209.645110729998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183739.34017298996</v>
      </c>
      <c r="E50" s="401">
        <f t="shared" si="14"/>
        <v>8139.7615886200001</v>
      </c>
      <c r="F50" s="401">
        <f t="shared" si="14"/>
        <v>0</v>
      </c>
      <c r="G50" s="401">
        <f t="shared" si="14"/>
        <v>0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0</v>
      </c>
      <c r="M50" s="111">
        <f t="shared" si="11"/>
        <v>191879.10176160996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179455.31656963035</v>
      </c>
      <c r="E52" s="112">
        <v>7190.2786019600044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1">
        <f>SUM(D52:L52)</f>
        <v>186645.59517159036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4016.6425031699996</v>
      </c>
      <c r="E53" s="112">
        <v>461.89288642000002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1">
        <f>SUM(D53:L53)</f>
        <v>4478.5353895899998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267.38110015999996</v>
      </c>
      <c r="E54" s="125">
        <v>487.59010023999997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754.97120039999993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7">
        <v>39337.386435185188</v>
      </c>
      <c r="B2" s="497"/>
      <c r="C2" s="497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6"/>
      <c r="C3" s="496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6"/>
      <c r="C5" s="496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6"/>
      <c r="C6" s="496"/>
      <c r="D6" s="140"/>
      <c r="E6" s="142"/>
      <c r="F6" s="142"/>
      <c r="G6" s="142"/>
      <c r="H6" s="147" t="str">
        <f>'A1'!I7</f>
        <v>Turnover in nominal or notional principal amounts in January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6"/>
      <c r="C7" s="496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100451.94249682993</v>
      </c>
      <c r="E13" s="401">
        <f t="shared" si="0"/>
        <v>25191.667793879991</v>
      </c>
      <c r="F13" s="401">
        <f t="shared" si="0"/>
        <v>17088.19013789</v>
      </c>
      <c r="G13" s="401">
        <f t="shared" si="0"/>
        <v>1290.4379862100009</v>
      </c>
      <c r="H13" s="401">
        <f t="shared" si="0"/>
        <v>646.53018160999989</v>
      </c>
      <c r="I13" s="401">
        <f t="shared" si="0"/>
        <v>379.82681210999999</v>
      </c>
      <c r="J13" s="401">
        <f t="shared" si="0"/>
        <v>40.437683159999999</v>
      </c>
      <c r="K13" s="401">
        <f t="shared" si="0"/>
        <v>2142.0097118300005</v>
      </c>
      <c r="L13" s="111">
        <f t="shared" ref="L13:L22" si="1">SUM(D13:K13)</f>
        <v>147231.0428035199</v>
      </c>
    </row>
    <row r="14" spans="1:17" s="14" customFormat="1" ht="18" customHeight="1">
      <c r="A14" s="30"/>
      <c r="B14" s="31" t="s">
        <v>15</v>
      </c>
      <c r="C14" s="31"/>
      <c r="D14" s="122">
        <v>25433.916234390032</v>
      </c>
      <c r="E14" s="122">
        <v>9896.0807977599998</v>
      </c>
      <c r="F14" s="122">
        <v>7315.9659513599963</v>
      </c>
      <c r="G14" s="122">
        <v>27.352341639999999</v>
      </c>
      <c r="H14" s="122">
        <v>124.69493310999999</v>
      </c>
      <c r="I14" s="122">
        <v>6.9995912000000002</v>
      </c>
      <c r="J14" s="122">
        <v>2.8717611599999997</v>
      </c>
      <c r="K14" s="122">
        <v>30.354151249999994</v>
      </c>
      <c r="L14" s="111">
        <f t="shared" si="1"/>
        <v>42838.235761870026</v>
      </c>
    </row>
    <row r="15" spans="1:17" s="14" customFormat="1" ht="18" customHeight="1">
      <c r="A15" s="30"/>
      <c r="B15" s="31" t="s">
        <v>16</v>
      </c>
      <c r="C15" s="31"/>
      <c r="D15" s="111">
        <v>75018.026262439889</v>
      </c>
      <c r="E15" s="111">
        <v>15295.586996119993</v>
      </c>
      <c r="F15" s="111">
        <v>9772.2241865300057</v>
      </c>
      <c r="G15" s="111">
        <v>1263.0856445700008</v>
      </c>
      <c r="H15" s="111">
        <v>521.83524849999992</v>
      </c>
      <c r="I15" s="111">
        <v>372.82722090999999</v>
      </c>
      <c r="J15" s="111">
        <v>37.565922</v>
      </c>
      <c r="K15" s="111">
        <v>2111.6555605800004</v>
      </c>
      <c r="L15" s="111">
        <f t="shared" si="1"/>
        <v>104392.80704164988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51386.772557829951</v>
      </c>
      <c r="E16" s="401">
        <f t="shared" si="2"/>
        <v>11402.286077770003</v>
      </c>
      <c r="F16" s="401">
        <f t="shared" si="2"/>
        <v>6683.7809047700011</v>
      </c>
      <c r="G16" s="401">
        <f t="shared" si="2"/>
        <v>491.07358585999981</v>
      </c>
      <c r="H16" s="401">
        <f t="shared" si="2"/>
        <v>451.73631059999997</v>
      </c>
      <c r="I16" s="401">
        <f t="shared" si="2"/>
        <v>28.259483359999983</v>
      </c>
      <c r="J16" s="401">
        <f t="shared" si="2"/>
        <v>1.27784158</v>
      </c>
      <c r="K16" s="401">
        <f t="shared" si="2"/>
        <v>382.76371615000028</v>
      </c>
      <c r="L16" s="111">
        <f t="shared" si="1"/>
        <v>70827.950477919949</v>
      </c>
    </row>
    <row r="17" spans="1:14" s="14" customFormat="1" ht="18" customHeight="1">
      <c r="A17" s="30"/>
      <c r="B17" s="31" t="s">
        <v>15</v>
      </c>
      <c r="C17" s="31"/>
      <c r="D17" s="122">
        <v>24282.664671509992</v>
      </c>
      <c r="E17" s="122">
        <v>4059.2283688999983</v>
      </c>
      <c r="F17" s="122">
        <v>2385.2170105799987</v>
      </c>
      <c r="G17" s="122">
        <v>100.6922761</v>
      </c>
      <c r="H17" s="122">
        <v>36.159617639999986</v>
      </c>
      <c r="I17" s="122">
        <v>1.85771423</v>
      </c>
      <c r="J17" s="122">
        <v>0.10781917000000001</v>
      </c>
      <c r="K17" s="122">
        <v>3.2869345000000001</v>
      </c>
      <c r="L17" s="111">
        <f t="shared" si="1"/>
        <v>30869.21441262999</v>
      </c>
    </row>
    <row r="18" spans="1:14" s="14" customFormat="1" ht="18" customHeight="1">
      <c r="A18" s="30"/>
      <c r="B18" s="31" t="s">
        <v>16</v>
      </c>
      <c r="C18" s="31"/>
      <c r="D18" s="111">
        <v>27104.107886319958</v>
      </c>
      <c r="E18" s="111">
        <v>7343.0577088700047</v>
      </c>
      <c r="F18" s="111">
        <v>4298.5638941900024</v>
      </c>
      <c r="G18" s="111">
        <v>390.38130975999979</v>
      </c>
      <c r="H18" s="111">
        <v>415.57669296</v>
      </c>
      <c r="I18" s="111">
        <v>26.401769129999984</v>
      </c>
      <c r="J18" s="111">
        <v>1.1700224100000001</v>
      </c>
      <c r="K18" s="111">
        <v>379.47678165000031</v>
      </c>
      <c r="L18" s="111">
        <f t="shared" si="1"/>
        <v>39958.736065289966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70626.463759010105</v>
      </c>
      <c r="E19" s="401">
        <f t="shared" si="3"/>
        <v>5874.0743444100026</v>
      </c>
      <c r="F19" s="401">
        <f t="shared" si="3"/>
        <v>21923.958781550002</v>
      </c>
      <c r="G19" s="401">
        <f t="shared" si="3"/>
        <v>559.33780105999972</v>
      </c>
      <c r="H19" s="401">
        <f t="shared" si="3"/>
        <v>6446.2072772400015</v>
      </c>
      <c r="I19" s="401">
        <f t="shared" si="3"/>
        <v>245.02077134000001</v>
      </c>
      <c r="J19" s="401">
        <f t="shared" si="3"/>
        <v>4.4717702099999999</v>
      </c>
      <c r="K19" s="401">
        <f t="shared" si="3"/>
        <v>288.88402678</v>
      </c>
      <c r="L19" s="111">
        <f t="shared" si="1"/>
        <v>105968.41853160011</v>
      </c>
    </row>
    <row r="20" spans="1:14" s="14" customFormat="1" ht="18" customHeight="1">
      <c r="A20" s="30"/>
      <c r="B20" s="31" t="s">
        <v>15</v>
      </c>
      <c r="C20" s="31"/>
      <c r="D20" s="122">
        <v>2709.1471692800042</v>
      </c>
      <c r="E20" s="122">
        <v>245.68296478000002</v>
      </c>
      <c r="F20" s="122">
        <v>1153.1545288699986</v>
      </c>
      <c r="G20" s="122">
        <v>184.4226246099999</v>
      </c>
      <c r="H20" s="122">
        <v>21.745511479999998</v>
      </c>
      <c r="I20" s="122">
        <v>62.149339370000014</v>
      </c>
      <c r="J20" s="122">
        <v>2.28997355</v>
      </c>
      <c r="K20" s="122">
        <v>52.514498740000015</v>
      </c>
      <c r="L20" s="111">
        <f t="shared" si="1"/>
        <v>4431.1066106800017</v>
      </c>
    </row>
    <row r="21" spans="1:14" s="14" customFormat="1" ht="18" customHeight="1">
      <c r="A21" s="30"/>
      <c r="B21" s="31" t="s">
        <v>16</v>
      </c>
      <c r="C21" s="31"/>
      <c r="D21" s="111">
        <v>67917.316589730108</v>
      </c>
      <c r="E21" s="111">
        <v>5628.391379630003</v>
      </c>
      <c r="F21" s="111">
        <v>20770.804252680002</v>
      </c>
      <c r="G21" s="111">
        <v>374.91517644999988</v>
      </c>
      <c r="H21" s="111">
        <v>6424.461765760002</v>
      </c>
      <c r="I21" s="111">
        <v>182.87143197</v>
      </c>
      <c r="J21" s="111">
        <v>2.1817966599999998</v>
      </c>
      <c r="K21" s="111">
        <v>236.36952803999998</v>
      </c>
      <c r="L21" s="111">
        <f t="shared" si="1"/>
        <v>101537.31192092011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222465.17881366998</v>
      </c>
      <c r="E22" s="401">
        <f t="shared" si="4"/>
        <v>42468.028216059996</v>
      </c>
      <c r="F22" s="401">
        <f t="shared" si="4"/>
        <v>45695.929824210005</v>
      </c>
      <c r="G22" s="401">
        <f t="shared" si="4"/>
        <v>2340.8493731300005</v>
      </c>
      <c r="H22" s="401">
        <f t="shared" si="4"/>
        <v>7544.4737694500018</v>
      </c>
      <c r="I22" s="401">
        <f t="shared" si="4"/>
        <v>653.10706680999999</v>
      </c>
      <c r="J22" s="401">
        <f t="shared" si="4"/>
        <v>46.187294949999995</v>
      </c>
      <c r="K22" s="401">
        <f t="shared" si="4"/>
        <v>2813.6574547600007</v>
      </c>
      <c r="L22" s="111">
        <f t="shared" si="1"/>
        <v>324027.41181303997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151.01036922</v>
      </c>
      <c r="E25" s="401">
        <f t="shared" si="5"/>
        <v>41.153643379999998</v>
      </c>
      <c r="F25" s="401">
        <f t="shared" si="5"/>
        <v>23.867497210000003</v>
      </c>
      <c r="G25" s="401">
        <f t="shared" si="5"/>
        <v>82.519791510000005</v>
      </c>
      <c r="H25" s="401">
        <f t="shared" si="5"/>
        <v>0</v>
      </c>
      <c r="I25" s="401">
        <f t="shared" si="5"/>
        <v>34.797166869999998</v>
      </c>
      <c r="J25" s="401">
        <f t="shared" si="5"/>
        <v>0</v>
      </c>
      <c r="K25" s="401">
        <f t="shared" si="5"/>
        <v>66.112419349999996</v>
      </c>
      <c r="L25" s="111">
        <f t="shared" ref="L25:L38" si="6">SUM(D25:K25)</f>
        <v>399.46088753999999</v>
      </c>
    </row>
    <row r="26" spans="1:14" s="14" customFormat="1" ht="18" customHeight="1">
      <c r="A26" s="30"/>
      <c r="B26" s="31" t="s">
        <v>15</v>
      </c>
      <c r="C26" s="12"/>
      <c r="D26" s="122">
        <v>21.979108429999997</v>
      </c>
      <c r="E26" s="122">
        <v>0</v>
      </c>
      <c r="F26" s="122">
        <v>0</v>
      </c>
      <c r="G26" s="122">
        <v>0</v>
      </c>
      <c r="H26" s="122">
        <v>0</v>
      </c>
      <c r="I26" s="122">
        <v>8.7159920000000002E-2</v>
      </c>
      <c r="J26" s="122">
        <v>0</v>
      </c>
      <c r="K26" s="122">
        <v>1.538</v>
      </c>
      <c r="L26" s="111">
        <f t="shared" si="6"/>
        <v>23.604268349999998</v>
      </c>
    </row>
    <row r="27" spans="1:14" s="14" customFormat="1" ht="18" customHeight="1">
      <c r="A27" s="30"/>
      <c r="B27" s="31" t="s">
        <v>16</v>
      </c>
      <c r="C27" s="31"/>
      <c r="D27" s="111">
        <v>129.03126079</v>
      </c>
      <c r="E27" s="111">
        <v>41.153643379999998</v>
      </c>
      <c r="F27" s="111">
        <v>23.867497210000003</v>
      </c>
      <c r="G27" s="111">
        <v>82.519791510000005</v>
      </c>
      <c r="H27" s="111">
        <v>0</v>
      </c>
      <c r="I27" s="111">
        <v>34.71000695</v>
      </c>
      <c r="J27" s="111">
        <v>0</v>
      </c>
      <c r="K27" s="111">
        <v>64.574419349999999</v>
      </c>
      <c r="L27" s="111">
        <f t="shared" si="6"/>
        <v>375.85661918999995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2147.8737333600002</v>
      </c>
      <c r="E28" s="401">
        <f t="shared" si="7"/>
        <v>172.49007979999996</v>
      </c>
      <c r="F28" s="401">
        <f t="shared" si="7"/>
        <v>107.88043523000002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33.577459880000006</v>
      </c>
      <c r="L28" s="111">
        <f t="shared" si="6"/>
        <v>2461.8217082699998</v>
      </c>
    </row>
    <row r="29" spans="1:14" s="14" customFormat="1" ht="18" customHeight="1">
      <c r="A29" s="30"/>
      <c r="B29" s="31" t="s">
        <v>15</v>
      </c>
      <c r="C29" s="12"/>
      <c r="D29" s="122">
        <v>29.499313229999998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29.499313229999998</v>
      </c>
    </row>
    <row r="30" spans="1:14" s="14" customFormat="1" ht="18" customHeight="1">
      <c r="A30" s="30"/>
      <c r="B30" s="31" t="s">
        <v>16</v>
      </c>
      <c r="C30" s="31"/>
      <c r="D30" s="111">
        <v>2118.3744201300001</v>
      </c>
      <c r="E30" s="111">
        <v>172.49007979999996</v>
      </c>
      <c r="F30" s="111">
        <v>107.88043523000002</v>
      </c>
      <c r="G30" s="111">
        <v>0</v>
      </c>
      <c r="H30" s="111">
        <v>0</v>
      </c>
      <c r="I30" s="111">
        <v>0</v>
      </c>
      <c r="J30" s="111">
        <v>0</v>
      </c>
      <c r="K30" s="111">
        <v>33.577459880000006</v>
      </c>
      <c r="L30" s="111">
        <f t="shared" si="6"/>
        <v>2432.3223950399997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98.059747060000007</v>
      </c>
      <c r="E31" s="401">
        <f t="shared" si="8"/>
        <v>0</v>
      </c>
      <c r="F31" s="401">
        <f t="shared" si="8"/>
        <v>2.4786599999999999E-2</v>
      </c>
      <c r="G31" s="401">
        <f t="shared" si="8"/>
        <v>0</v>
      </c>
      <c r="H31" s="401">
        <f t="shared" si="8"/>
        <v>3.8143811599999999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111">
        <f t="shared" si="6"/>
        <v>101.89891482</v>
      </c>
    </row>
    <row r="32" spans="1:14" s="14" customFormat="1" ht="18" customHeight="1">
      <c r="A32" s="30"/>
      <c r="B32" s="31" t="s">
        <v>15</v>
      </c>
      <c r="C32" s="12"/>
      <c r="D32" s="122">
        <v>19.883703640000004</v>
      </c>
      <c r="E32" s="122">
        <v>0</v>
      </c>
      <c r="F32" s="122">
        <v>2.0296999999999999E-2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19.904000640000003</v>
      </c>
    </row>
    <row r="33" spans="1:15" s="14" customFormat="1" ht="18" customHeight="1">
      <c r="A33" s="30"/>
      <c r="B33" s="31" t="s">
        <v>16</v>
      </c>
      <c r="C33" s="31"/>
      <c r="D33" s="111">
        <v>78.176043419999999</v>
      </c>
      <c r="E33" s="111">
        <v>0</v>
      </c>
      <c r="F33" s="111">
        <v>4.4895999999999998E-3</v>
      </c>
      <c r="G33" s="111">
        <v>0</v>
      </c>
      <c r="H33" s="111">
        <v>3.8143811599999999</v>
      </c>
      <c r="I33" s="111">
        <v>0</v>
      </c>
      <c r="J33" s="111">
        <v>0</v>
      </c>
      <c r="K33" s="111">
        <v>0</v>
      </c>
      <c r="L33" s="111">
        <f t="shared" si="6"/>
        <v>81.994914179999995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2396.9438496400003</v>
      </c>
      <c r="E34" s="401">
        <f t="shared" si="9"/>
        <v>213.64372317999997</v>
      </c>
      <c r="F34" s="401">
        <f t="shared" si="9"/>
        <v>131.77271904000003</v>
      </c>
      <c r="G34" s="401">
        <f t="shared" si="9"/>
        <v>82.519791510000005</v>
      </c>
      <c r="H34" s="401">
        <f t="shared" si="9"/>
        <v>3.8143811599999999</v>
      </c>
      <c r="I34" s="401">
        <f t="shared" si="9"/>
        <v>34.797166869999998</v>
      </c>
      <c r="J34" s="401">
        <f t="shared" si="9"/>
        <v>0</v>
      </c>
      <c r="K34" s="401">
        <f t="shared" si="9"/>
        <v>99.689879230000003</v>
      </c>
      <c r="L34" s="111">
        <f t="shared" si="6"/>
        <v>2963.1815106300005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91.134076489999984</v>
      </c>
      <c r="E36" s="112">
        <v>1.2695721600000001</v>
      </c>
      <c r="F36" s="112">
        <v>4.8212140799999998</v>
      </c>
      <c r="G36" s="112">
        <v>7.1332792900000008</v>
      </c>
      <c r="H36" s="112">
        <v>3.8143811599999999</v>
      </c>
      <c r="I36" s="112">
        <v>8.7159920000000002E-2</v>
      </c>
      <c r="J36" s="112">
        <v>0</v>
      </c>
      <c r="K36" s="112">
        <v>15.838999999999999</v>
      </c>
      <c r="L36" s="111">
        <f t="shared" si="6"/>
        <v>124.09868309999999</v>
      </c>
    </row>
    <row r="37" spans="1:15" s="14" customFormat="1" ht="18" customHeight="1">
      <c r="A37" s="29"/>
      <c r="B37" s="12" t="s">
        <v>22</v>
      </c>
      <c r="C37" s="12"/>
      <c r="D37" s="112">
        <v>2305.8097731499997</v>
      </c>
      <c r="E37" s="112">
        <v>212.37415102</v>
      </c>
      <c r="F37" s="112">
        <v>126.95150496000002</v>
      </c>
      <c r="G37" s="112">
        <v>75.38651222</v>
      </c>
      <c r="H37" s="112">
        <v>0</v>
      </c>
      <c r="I37" s="112">
        <v>34.71000695</v>
      </c>
      <c r="J37" s="112">
        <v>0</v>
      </c>
      <c r="K37" s="112">
        <v>53.442882300000001</v>
      </c>
      <c r="L37" s="111">
        <f t="shared" si="6"/>
        <v>2808.6748306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30.407996929999999</v>
      </c>
      <c r="L38" s="111">
        <f t="shared" si="6"/>
        <v>30.407996929999999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137532.58079795985</v>
      </c>
      <c r="E41" s="401">
        <f t="shared" si="10"/>
        <v>24311.566618039986</v>
      </c>
      <c r="F41" s="401">
        <f t="shared" si="10"/>
        <v>21408.18524560998</v>
      </c>
      <c r="G41" s="401">
        <f t="shared" si="10"/>
        <v>1931.945657180001</v>
      </c>
      <c r="H41" s="401">
        <f t="shared" si="10"/>
        <v>6980.8261258299972</v>
      </c>
      <c r="I41" s="401">
        <f t="shared" si="10"/>
        <v>889.72912480000014</v>
      </c>
      <c r="J41" s="401">
        <f t="shared" si="10"/>
        <v>47.154669940000005</v>
      </c>
      <c r="K41" s="401">
        <f t="shared" si="10"/>
        <v>1732.8308381299996</v>
      </c>
      <c r="L41" s="111">
        <f t="shared" ref="L41:L50" si="11">SUM(D41:K41)</f>
        <v>194834.81907748987</v>
      </c>
    </row>
    <row r="42" spans="1:15" s="14" customFormat="1" ht="18" customHeight="1">
      <c r="A42" s="30"/>
      <c r="B42" s="31" t="s">
        <v>15</v>
      </c>
      <c r="C42" s="31"/>
      <c r="D42" s="122">
        <v>44445.443679600001</v>
      </c>
      <c r="E42" s="122">
        <v>12605.940102679993</v>
      </c>
      <c r="F42" s="122">
        <v>5652.4257847099998</v>
      </c>
      <c r="G42" s="122">
        <v>131.39553025999993</v>
      </c>
      <c r="H42" s="122">
        <v>2114.7206599399992</v>
      </c>
      <c r="I42" s="122">
        <v>10.487968239999997</v>
      </c>
      <c r="J42" s="122">
        <v>0</v>
      </c>
      <c r="K42" s="122">
        <v>11.5145769</v>
      </c>
      <c r="L42" s="111">
        <f t="shared" si="11"/>
        <v>64971.928302330001</v>
      </c>
    </row>
    <row r="43" spans="1:15" s="14" customFormat="1" ht="18" customHeight="1">
      <c r="A43" s="30"/>
      <c r="B43" s="31" t="s">
        <v>16</v>
      </c>
      <c r="C43" s="31"/>
      <c r="D43" s="111">
        <v>93087.137118359853</v>
      </c>
      <c r="E43" s="111">
        <v>11705.626515359994</v>
      </c>
      <c r="F43" s="111">
        <v>15755.759460899983</v>
      </c>
      <c r="G43" s="111">
        <v>1800.550126920001</v>
      </c>
      <c r="H43" s="111">
        <v>4866.1054658899984</v>
      </c>
      <c r="I43" s="111">
        <v>879.24115656000015</v>
      </c>
      <c r="J43" s="111">
        <v>47.154669940000005</v>
      </c>
      <c r="K43" s="111">
        <v>1721.3162612299996</v>
      </c>
      <c r="L43" s="111">
        <f t="shared" si="11"/>
        <v>129862.89077515983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46399.908068950026</v>
      </c>
      <c r="E44" s="401">
        <f t="shared" si="12"/>
        <v>14700.620100789994</v>
      </c>
      <c r="F44" s="401">
        <f t="shared" si="12"/>
        <v>2831.8254727400013</v>
      </c>
      <c r="G44" s="401">
        <f t="shared" si="12"/>
        <v>1213.31850998</v>
      </c>
      <c r="H44" s="401">
        <f t="shared" si="12"/>
        <v>1227.4113265599999</v>
      </c>
      <c r="I44" s="401">
        <f t="shared" si="12"/>
        <v>167.37556206000005</v>
      </c>
      <c r="J44" s="401">
        <f t="shared" si="12"/>
        <v>0.39595720000000001</v>
      </c>
      <c r="K44" s="401">
        <f t="shared" si="12"/>
        <v>647.91125642999953</v>
      </c>
      <c r="L44" s="111">
        <f t="shared" si="11"/>
        <v>67188.766254710019</v>
      </c>
    </row>
    <row r="45" spans="1:15" s="14" customFormat="1" ht="18" customHeight="1">
      <c r="A45" s="30"/>
      <c r="B45" s="31" t="s">
        <v>15</v>
      </c>
      <c r="C45" s="31"/>
      <c r="D45" s="122">
        <v>20752.040070810021</v>
      </c>
      <c r="E45" s="122">
        <v>3410.2230566299991</v>
      </c>
      <c r="F45" s="122">
        <v>757.94564340000022</v>
      </c>
      <c r="G45" s="122">
        <v>229.68302470999996</v>
      </c>
      <c r="H45" s="122">
        <v>253.15780219999994</v>
      </c>
      <c r="I45" s="122">
        <v>3.2194763000000006</v>
      </c>
      <c r="J45" s="122">
        <v>0</v>
      </c>
      <c r="K45" s="122">
        <v>0</v>
      </c>
      <c r="L45" s="111">
        <f t="shared" si="11"/>
        <v>25406.269074050018</v>
      </c>
    </row>
    <row r="46" spans="1:15" s="14" customFormat="1" ht="18" customHeight="1">
      <c r="A46" s="30"/>
      <c r="B46" s="31" t="s">
        <v>16</v>
      </c>
      <c r="C46" s="31"/>
      <c r="D46" s="111">
        <v>25647.867998140002</v>
      </c>
      <c r="E46" s="111">
        <v>11290.397044159996</v>
      </c>
      <c r="F46" s="111">
        <v>2073.8798293400009</v>
      </c>
      <c r="G46" s="111">
        <v>983.63548527</v>
      </c>
      <c r="H46" s="111">
        <v>974.25352436000003</v>
      </c>
      <c r="I46" s="111">
        <v>164.15608576000005</v>
      </c>
      <c r="J46" s="111">
        <v>0.39595720000000001</v>
      </c>
      <c r="K46" s="111">
        <v>647.91125642999953</v>
      </c>
      <c r="L46" s="111">
        <f t="shared" si="11"/>
        <v>41782.497180660008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11767.586514679997</v>
      </c>
      <c r="E47" s="401">
        <f t="shared" si="13"/>
        <v>3947.1265055499994</v>
      </c>
      <c r="F47" s="401">
        <f t="shared" si="13"/>
        <v>7169.2848208099986</v>
      </c>
      <c r="G47" s="401">
        <f t="shared" si="13"/>
        <v>391.44636807000012</v>
      </c>
      <c r="H47" s="401">
        <f t="shared" si="13"/>
        <v>1411.6860632500002</v>
      </c>
      <c r="I47" s="401">
        <f t="shared" si="13"/>
        <v>900.70503844000018</v>
      </c>
      <c r="J47" s="401">
        <f t="shared" si="13"/>
        <v>0</v>
      </c>
      <c r="K47" s="401">
        <f t="shared" si="13"/>
        <v>237.43793267000004</v>
      </c>
      <c r="L47" s="111">
        <f t="shared" si="11"/>
        <v>25825.27324346999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509.53823460000007</v>
      </c>
      <c r="E48" s="122">
        <v>324.44209633000008</v>
      </c>
      <c r="F48" s="122">
        <v>459.14842271000015</v>
      </c>
      <c r="G48" s="122">
        <v>27.820076610000005</v>
      </c>
      <c r="H48" s="122">
        <v>60.667072180000005</v>
      </c>
      <c r="I48" s="122">
        <v>67.080643780000003</v>
      </c>
      <c r="J48" s="122">
        <v>0</v>
      </c>
      <c r="K48" s="122">
        <v>231.98569552000004</v>
      </c>
      <c r="L48" s="111">
        <f t="shared" si="11"/>
        <v>1680.6822417300004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11258.048280079996</v>
      </c>
      <c r="E49" s="111">
        <v>3622.6844092199995</v>
      </c>
      <c r="F49" s="111">
        <v>6710.1363980999986</v>
      </c>
      <c r="G49" s="111">
        <v>363.62629146000012</v>
      </c>
      <c r="H49" s="111">
        <v>1351.0189910700001</v>
      </c>
      <c r="I49" s="111">
        <v>833.62439466000023</v>
      </c>
      <c r="J49" s="111">
        <v>0</v>
      </c>
      <c r="K49" s="111">
        <v>5.4522371499999993</v>
      </c>
      <c r="L49" s="111">
        <f t="shared" si="11"/>
        <v>24144.591001739995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195700.07538158988</v>
      </c>
      <c r="E50" s="401">
        <f t="shared" si="14"/>
        <v>42959.313224379977</v>
      </c>
      <c r="F50" s="401">
        <f t="shared" si="14"/>
        <v>31409.295539159983</v>
      </c>
      <c r="G50" s="401">
        <f t="shared" si="14"/>
        <v>3536.7105352300014</v>
      </c>
      <c r="H50" s="401">
        <f t="shared" si="14"/>
        <v>9619.9235156399973</v>
      </c>
      <c r="I50" s="401">
        <f t="shared" si="14"/>
        <v>1957.8097253000003</v>
      </c>
      <c r="J50" s="401">
        <f t="shared" si="14"/>
        <v>47.550627140000003</v>
      </c>
      <c r="K50" s="401">
        <f t="shared" si="14"/>
        <v>2618.1800272299993</v>
      </c>
      <c r="L50" s="111">
        <f t="shared" si="11"/>
        <v>287848.85857566982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192530.33532298965</v>
      </c>
      <c r="E52" s="112">
        <v>42838.864180979996</v>
      </c>
      <c r="F52" s="112">
        <v>31392.090481290019</v>
      </c>
      <c r="G52" s="112">
        <v>3408.1603482499945</v>
      </c>
      <c r="H52" s="112">
        <v>9619.9235156400027</v>
      </c>
      <c r="I52" s="112">
        <v>1950.7536281100015</v>
      </c>
      <c r="J52" s="112">
        <v>47.55062714000001</v>
      </c>
      <c r="K52" s="112">
        <v>2530.9040429799998</v>
      </c>
      <c r="L52" s="111">
        <f>SUM(D52:K52)</f>
        <v>284318.58214737964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3115.9835398299992</v>
      </c>
      <c r="E53" s="112">
        <v>120.44904340000002</v>
      </c>
      <c r="F53" s="112">
        <v>17.205057869999997</v>
      </c>
      <c r="G53" s="112">
        <v>128.55018698000001</v>
      </c>
      <c r="H53" s="112">
        <v>0</v>
      </c>
      <c r="I53" s="112">
        <v>7.05609719</v>
      </c>
      <c r="J53" s="112">
        <v>0</v>
      </c>
      <c r="K53" s="112">
        <v>86.338984260000004</v>
      </c>
      <c r="L53" s="111">
        <f>SUM(D53:K53)</f>
        <v>3475.5829095299991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53.75651877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0.93700000000000006</v>
      </c>
      <c r="L54" s="111">
        <f>SUM(D54:K54)</f>
        <v>54.693518769999997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7">
        <v>39337.364062499997</v>
      </c>
      <c r="B2" s="498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January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2410.0089131900013</v>
      </c>
      <c r="E13" s="401">
        <f t="shared" si="0"/>
        <v>1465.2897629700014</v>
      </c>
      <c r="F13" s="401">
        <f t="shared" si="0"/>
        <v>212.81150550000004</v>
      </c>
      <c r="G13" s="401">
        <f t="shared" si="0"/>
        <v>12.659640889999999</v>
      </c>
      <c r="H13" s="401">
        <f t="shared" si="0"/>
        <v>4.39338652</v>
      </c>
      <c r="I13" s="401">
        <f t="shared" si="0"/>
        <v>0.22118031999999999</v>
      </c>
      <c r="J13" s="401">
        <f t="shared" si="0"/>
        <v>7.8787313999999995</v>
      </c>
      <c r="K13" s="401">
        <f t="shared" ref="K13:K21" si="1">SUM(D13:J13)</f>
        <v>4113.2631207900022</v>
      </c>
      <c r="L13" s="402">
        <f t="shared" si="0"/>
        <v>1245.8424985900006</v>
      </c>
      <c r="M13" s="401">
        <f t="shared" si="0"/>
        <v>504490.19718636177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359.60323303000001</v>
      </c>
      <c r="E14" s="122">
        <v>156.70987770000002</v>
      </c>
      <c r="F14" s="122">
        <v>3.65403089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519.96714162000001</v>
      </c>
      <c r="L14" s="388">
        <v>26.69996411</v>
      </c>
      <c r="M14" s="122">
        <f>L14+K14+'A2'!L14+'A1'!M14</f>
        <v>279884.98188072169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2050.4056801600013</v>
      </c>
      <c r="E15" s="111">
        <v>1308.5798852700013</v>
      </c>
      <c r="F15" s="111">
        <v>209.15747461000004</v>
      </c>
      <c r="G15" s="111">
        <v>12.659640889999999</v>
      </c>
      <c r="H15" s="111">
        <v>4.39338652</v>
      </c>
      <c r="I15" s="111">
        <v>0.22118031999999999</v>
      </c>
      <c r="J15" s="111">
        <v>7.8787313999999995</v>
      </c>
      <c r="K15" s="111">
        <f t="shared" si="1"/>
        <v>3593.2959791700027</v>
      </c>
      <c r="L15" s="388">
        <v>1219.1425344800004</v>
      </c>
      <c r="M15" s="122">
        <f>L15+K15+'A2'!L15+'A1'!M15</f>
        <v>224605.21530564007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461.03228243000012</v>
      </c>
      <c r="E16" s="401">
        <f t="shared" si="2"/>
        <v>573.87228102000006</v>
      </c>
      <c r="F16" s="401">
        <f t="shared" si="2"/>
        <v>84.827621039999954</v>
      </c>
      <c r="G16" s="401">
        <f t="shared" si="2"/>
        <v>0</v>
      </c>
      <c r="H16" s="401">
        <f t="shared" si="2"/>
        <v>0</v>
      </c>
      <c r="I16" s="401">
        <f t="shared" si="2"/>
        <v>0.14806567000000001</v>
      </c>
      <c r="J16" s="401">
        <f t="shared" si="2"/>
        <v>2.3412502599999998</v>
      </c>
      <c r="K16" s="401">
        <f t="shared" si="1"/>
        <v>1122.2215004200002</v>
      </c>
      <c r="L16" s="401">
        <f t="shared" si="2"/>
        <v>214.70668536000008</v>
      </c>
      <c r="M16" s="401">
        <f t="shared" si="2"/>
        <v>170360.62426468005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93.236741449999997</v>
      </c>
      <c r="E17" s="122">
        <v>37.511811370000004</v>
      </c>
      <c r="F17" s="122">
        <v>0.30977541000000003</v>
      </c>
      <c r="G17" s="122">
        <v>0</v>
      </c>
      <c r="H17" s="122">
        <v>0</v>
      </c>
      <c r="I17" s="122">
        <v>0</v>
      </c>
      <c r="J17" s="122">
        <v>0</v>
      </c>
      <c r="K17" s="122">
        <f t="shared" si="1"/>
        <v>131.05832822999997</v>
      </c>
      <c r="L17" s="388">
        <v>5.1822886349999999</v>
      </c>
      <c r="M17" s="122">
        <f>L17+K17+'A2'!L17+'A1'!M17</f>
        <v>108353.35937751512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367.79554098000011</v>
      </c>
      <c r="E18" s="111">
        <v>536.36046965000003</v>
      </c>
      <c r="F18" s="111">
        <v>84.517845629999954</v>
      </c>
      <c r="G18" s="111">
        <v>0</v>
      </c>
      <c r="H18" s="111">
        <v>0</v>
      </c>
      <c r="I18" s="111">
        <v>0.14806567000000001</v>
      </c>
      <c r="J18" s="111">
        <v>2.3412502599999998</v>
      </c>
      <c r="K18" s="111">
        <f t="shared" si="1"/>
        <v>991.16317219000018</v>
      </c>
      <c r="L18" s="388">
        <v>209.52439672500009</v>
      </c>
      <c r="M18" s="122">
        <f>L18+K18+'A2'!L18+'A1'!M18</f>
        <v>62007.264887164929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745.55319474999999</v>
      </c>
      <c r="E19" s="401">
        <f t="shared" si="3"/>
        <v>9835.2553548699962</v>
      </c>
      <c r="F19" s="401">
        <f t="shared" si="3"/>
        <v>45.018035480000009</v>
      </c>
      <c r="G19" s="401">
        <f t="shared" si="3"/>
        <v>4.1805699999999998E-3</v>
      </c>
      <c r="H19" s="401">
        <f t="shared" si="3"/>
        <v>1.1635E-3</v>
      </c>
      <c r="I19" s="401">
        <f t="shared" si="3"/>
        <v>1.0307483299999998</v>
      </c>
      <c r="J19" s="401">
        <f t="shared" si="3"/>
        <v>1.3333046799999999</v>
      </c>
      <c r="K19" s="401">
        <f t="shared" si="1"/>
        <v>10628.195982179996</v>
      </c>
      <c r="L19" s="401">
        <f t="shared" si="3"/>
        <v>221.93218520500011</v>
      </c>
      <c r="M19" s="401">
        <f t="shared" si="3"/>
        <v>253620.87753692525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296.01620677000011</v>
      </c>
      <c r="E20" s="122">
        <v>66.973098500000006</v>
      </c>
      <c r="F20" s="122">
        <v>19.497362530000011</v>
      </c>
      <c r="G20" s="122">
        <v>4.1805699999999998E-3</v>
      </c>
      <c r="H20" s="122">
        <v>1.1635E-3</v>
      </c>
      <c r="I20" s="122">
        <v>0.43190167999999984</v>
      </c>
      <c r="J20" s="122">
        <v>0.74065113999999999</v>
      </c>
      <c r="K20" s="122">
        <f t="shared" si="1"/>
        <v>383.66456469000019</v>
      </c>
      <c r="L20" s="388">
        <v>36.657770949999986</v>
      </c>
      <c r="M20" s="122">
        <f>L20+K20+'A2'!L20+'A1'!M20</f>
        <v>52351.412098859917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449.53698797999988</v>
      </c>
      <c r="E21" s="111">
        <v>9768.2822563699956</v>
      </c>
      <c r="F21" s="111">
        <v>25.520672949999998</v>
      </c>
      <c r="G21" s="111">
        <v>0</v>
      </c>
      <c r="H21" s="111">
        <v>0</v>
      </c>
      <c r="I21" s="111">
        <v>0.59884665000000004</v>
      </c>
      <c r="J21" s="111">
        <v>0.59265354000000003</v>
      </c>
      <c r="K21" s="111">
        <f t="shared" si="1"/>
        <v>10244.531417489996</v>
      </c>
      <c r="L21" s="388">
        <v>185.27441425500012</v>
      </c>
      <c r="M21" s="122">
        <f>L21+K21+'A2'!L21+'A1'!M21</f>
        <v>201269.46543806535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3616.5943903700013</v>
      </c>
      <c r="E22" s="401">
        <f t="shared" si="4"/>
        <v>11874.417398859998</v>
      </c>
      <c r="F22" s="401">
        <f t="shared" si="4"/>
        <v>342.65716201999999</v>
      </c>
      <c r="G22" s="401">
        <f t="shared" si="4"/>
        <v>12.663821459999999</v>
      </c>
      <c r="H22" s="401">
        <f t="shared" si="4"/>
        <v>4.3945500199999996</v>
      </c>
      <c r="I22" s="401">
        <f t="shared" si="4"/>
        <v>1.3999943199999998</v>
      </c>
      <c r="J22" s="401">
        <f t="shared" si="4"/>
        <v>11.55328634</v>
      </c>
      <c r="K22" s="401">
        <f t="shared" si="4"/>
        <v>15863.680603389999</v>
      </c>
      <c r="L22" s="401">
        <f t="shared" si="4"/>
        <v>1682.4813691550007</v>
      </c>
      <c r="M22" s="401">
        <f t="shared" si="4"/>
        <v>928471.6989879671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49.6262793</v>
      </c>
      <c r="E25" s="401">
        <f t="shared" si="5"/>
        <v>72.977351419999991</v>
      </c>
      <c r="F25" s="401">
        <f t="shared" si="5"/>
        <v>31.01778161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153.62141233</v>
      </c>
      <c r="L25" s="401">
        <f t="shared" si="5"/>
        <v>181.29904170000003</v>
      </c>
      <c r="M25" s="401">
        <f t="shared" si="5"/>
        <v>14651.04878245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0.76900000000000002</v>
      </c>
      <c r="M26" s="122">
        <f>L26+K26+'A2'!L26+'A1'!M26</f>
        <v>3883.8082661400003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49.6262793</v>
      </c>
      <c r="E27" s="111">
        <v>72.977351419999991</v>
      </c>
      <c r="F27" s="111">
        <v>31.01778161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153.62141233</v>
      </c>
      <c r="L27" s="388">
        <v>180.53004170000003</v>
      </c>
      <c r="M27" s="122">
        <f>L27+K27+'A2'!L27+'A1'!M27</f>
        <v>10767.240516309999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3.1128251800000002</v>
      </c>
      <c r="E28" s="401">
        <f t="shared" si="7"/>
        <v>27.413654519999994</v>
      </c>
      <c r="F28" s="401">
        <f t="shared" si="7"/>
        <v>1.4831245399999999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14.70341442</v>
      </c>
      <c r="K28" s="401">
        <f t="shared" si="6"/>
        <v>46.713018659999996</v>
      </c>
      <c r="L28" s="401">
        <f t="shared" si="7"/>
        <v>28.041267235000003</v>
      </c>
      <c r="M28" s="401">
        <f t="shared" si="7"/>
        <v>25105.996735414999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0.29409835000000001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0.29409835000000001</v>
      </c>
      <c r="L29" s="388">
        <v>0</v>
      </c>
      <c r="M29" s="122">
        <f>L29+K29+'A2'!L29+'A1'!M29</f>
        <v>19430.683783160002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3.1128251800000002</v>
      </c>
      <c r="E30" s="111">
        <v>27.119556169999996</v>
      </c>
      <c r="F30" s="111">
        <v>1.4831245399999999</v>
      </c>
      <c r="G30" s="111">
        <v>0</v>
      </c>
      <c r="H30" s="111">
        <v>0</v>
      </c>
      <c r="I30" s="111">
        <v>0</v>
      </c>
      <c r="J30" s="111">
        <v>14.70341442</v>
      </c>
      <c r="K30" s="122">
        <f t="shared" si="6"/>
        <v>46.418920309999997</v>
      </c>
      <c r="L30" s="388">
        <v>28.041267235000003</v>
      </c>
      <c r="M30" s="122">
        <f>L30+K30+'A2'!L30+'A1'!M30</f>
        <v>5675.3129522549989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8.0005188999999994</v>
      </c>
      <c r="E31" s="401">
        <f t="shared" si="8"/>
        <v>326.60884852000004</v>
      </c>
      <c r="F31" s="401">
        <f t="shared" si="8"/>
        <v>4.1584577400000002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338.76782516000003</v>
      </c>
      <c r="L31" s="401">
        <f t="shared" si="8"/>
        <v>0.97272941000000002</v>
      </c>
      <c r="M31" s="401">
        <f t="shared" si="8"/>
        <v>5804.089613260001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0.97272941000000002</v>
      </c>
      <c r="M32" s="122">
        <f>L32+K32+'A2'!L32+'A1'!M32</f>
        <v>2108.3910748200001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8.0005188999999994</v>
      </c>
      <c r="E33" s="111">
        <v>326.60884852000004</v>
      </c>
      <c r="F33" s="111">
        <v>4.1584577400000002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338.76782516000003</v>
      </c>
      <c r="L33" s="388">
        <v>0</v>
      </c>
      <c r="M33" s="122">
        <f>L33+K33+'A2'!L33+'A1'!M33</f>
        <v>3695.6985384400004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60.739623379999998</v>
      </c>
      <c r="E34" s="401">
        <f t="shared" si="9"/>
        <v>426.99985446000005</v>
      </c>
      <c r="F34" s="401">
        <f t="shared" si="9"/>
        <v>36.659363890000002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14.70341442</v>
      </c>
      <c r="K34" s="401">
        <f t="shared" si="9"/>
        <v>539.10225615000002</v>
      </c>
      <c r="L34" s="401">
        <f t="shared" si="9"/>
        <v>210.31303834500002</v>
      </c>
      <c r="M34" s="401">
        <f t="shared" si="9"/>
        <v>45561.135131125004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60.739623379999991</v>
      </c>
      <c r="E36" s="112">
        <v>426.98805136000016</v>
      </c>
      <c r="F36" s="112">
        <v>7.12608804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494.85376278000018</v>
      </c>
      <c r="L36" s="392">
        <v>16.917719259999998</v>
      </c>
      <c r="M36" s="122">
        <f>L36+K36+'A2'!L36+'A1'!M36</f>
        <v>4695.9262225399998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1.18031E-2</v>
      </c>
      <c r="F37" s="112">
        <v>29.533275849999999</v>
      </c>
      <c r="G37" s="112">
        <v>0</v>
      </c>
      <c r="H37" s="112">
        <v>0</v>
      </c>
      <c r="I37" s="112">
        <v>0</v>
      </c>
      <c r="J37" s="122">
        <v>14.70341442</v>
      </c>
      <c r="K37" s="122">
        <f>SUM(D37:J37)</f>
        <v>44.248493369999998</v>
      </c>
      <c r="L37" s="392">
        <v>177.21859121</v>
      </c>
      <c r="M37" s="122">
        <f>L37+K37+'A2'!L37+'A1'!M37</f>
        <v>39133.243578550035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16.176727875000001</v>
      </c>
      <c r="M38" s="122">
        <f>L38+K38+'A2'!L38+'A1'!M38</f>
        <v>1731.9653300149998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956.91420991999996</v>
      </c>
      <c r="E41" s="401">
        <f t="shared" si="10"/>
        <v>13156.009132470001</v>
      </c>
      <c r="F41" s="401">
        <f t="shared" si="10"/>
        <v>21.923904139999998</v>
      </c>
      <c r="G41" s="401">
        <f t="shared" si="10"/>
        <v>110.10533938000003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ref="K41:K49" si="11">SUM(D41:J41)</f>
        <v>14244.952585909999</v>
      </c>
      <c r="L41" s="401">
        <f t="shared" si="10"/>
        <v>997.72640566000007</v>
      </c>
      <c r="M41" s="401">
        <f t="shared" si="10"/>
        <v>340591.70876319986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913.52638972</v>
      </c>
      <c r="E42" s="122">
        <v>4782.4941860300041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5696.0205757500044</v>
      </c>
      <c r="L42" s="388">
        <v>37.424485139999994</v>
      </c>
      <c r="M42" s="122">
        <f>L42+K42+'A2'!L42+'A1'!M42</f>
        <v>163613.38303985004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43.387820199999993</v>
      </c>
      <c r="E43" s="111">
        <v>8373.5149464399965</v>
      </c>
      <c r="F43" s="111">
        <v>21.923904139999998</v>
      </c>
      <c r="G43" s="111">
        <v>110.10533938000003</v>
      </c>
      <c r="H43" s="111">
        <v>0</v>
      </c>
      <c r="I43" s="111">
        <v>0</v>
      </c>
      <c r="J43" s="111">
        <v>0</v>
      </c>
      <c r="K43" s="122">
        <f t="shared" si="11"/>
        <v>8548.9320101599951</v>
      </c>
      <c r="L43" s="388">
        <v>960.30192052000007</v>
      </c>
      <c r="M43" s="122">
        <f>L43+K43+'A2'!L43+'A1'!M43</f>
        <v>176978.32572334984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324.90965123000001</v>
      </c>
      <c r="E44" s="401">
        <f t="shared" si="12"/>
        <v>1220.00636639</v>
      </c>
      <c r="F44" s="401">
        <f t="shared" si="12"/>
        <v>2.5063385600000001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8.145057689999998</v>
      </c>
      <c r="K44" s="401">
        <f t="shared" si="11"/>
        <v>1555.5674138699999</v>
      </c>
      <c r="L44" s="401">
        <f t="shared" si="12"/>
        <v>328.02815706000001</v>
      </c>
      <c r="M44" s="401">
        <f t="shared" si="12"/>
        <v>116008.09439650993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3.6827278199999998</v>
      </c>
      <c r="E45" s="122">
        <v>632.23466980000001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635.91739761999997</v>
      </c>
      <c r="L45" s="388">
        <v>0</v>
      </c>
      <c r="M45" s="122">
        <f>L45+K45+'A2'!L45+'A1'!M45</f>
        <v>61744.863272559931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321.22692340999998</v>
      </c>
      <c r="E46" s="111">
        <v>587.77169658999992</v>
      </c>
      <c r="F46" s="111">
        <v>2.5063385600000001</v>
      </c>
      <c r="G46" s="111">
        <v>0</v>
      </c>
      <c r="H46" s="111">
        <v>0</v>
      </c>
      <c r="I46" s="111">
        <v>0</v>
      </c>
      <c r="J46" s="111">
        <v>8.145057689999998</v>
      </c>
      <c r="K46" s="122">
        <f t="shared" si="11"/>
        <v>919.65001624999991</v>
      </c>
      <c r="L46" s="388">
        <v>328.02815706000001</v>
      </c>
      <c r="M46" s="122">
        <f>L46+K46+'A2'!L46+'A1'!M46</f>
        <v>54263.231123950005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372.14242517999992</v>
      </c>
      <c r="E47" s="401">
        <f t="shared" si="13"/>
        <v>130.19494359999999</v>
      </c>
      <c r="F47" s="401">
        <f t="shared" si="13"/>
        <v>30.486336719999997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532.82370549999996</v>
      </c>
      <c r="L47" s="401">
        <f>SUM(L48:L49)</f>
        <v>119.171953755</v>
      </c>
      <c r="M47" s="401">
        <f>SUM(M48:M49)</f>
        <v>40906.427399324988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186.74370738999997</v>
      </c>
      <c r="E48" s="122">
        <v>77.575703279999985</v>
      </c>
      <c r="F48" s="122">
        <v>15.759035159999998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280.07844582999996</v>
      </c>
      <c r="L48" s="388">
        <v>115.99284776</v>
      </c>
      <c r="M48" s="122">
        <f>L48+K48+'A2'!L48+'A1'!M48</f>
        <v>2296.2669211900006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185.39871778999998</v>
      </c>
      <c r="E49" s="111">
        <v>52.619240320000003</v>
      </c>
      <c r="F49" s="111">
        <v>14.727301559999999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252.74525967</v>
      </c>
      <c r="L49" s="388">
        <v>3.179105995</v>
      </c>
      <c r="M49" s="122">
        <f>L49+K49+'A2'!L49+'A1'!M49</f>
        <v>38610.160478134989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1653.96628633</v>
      </c>
      <c r="E50" s="401">
        <f t="shared" si="14"/>
        <v>14506.21044246</v>
      </c>
      <c r="F50" s="401">
        <f t="shared" si="14"/>
        <v>54.916579419999998</v>
      </c>
      <c r="G50" s="401">
        <f t="shared" si="14"/>
        <v>110.10533938000003</v>
      </c>
      <c r="H50" s="401">
        <f t="shared" si="14"/>
        <v>0</v>
      </c>
      <c r="I50" s="401">
        <f t="shared" si="14"/>
        <v>0</v>
      </c>
      <c r="J50" s="401">
        <f t="shared" si="14"/>
        <v>8.145057689999998</v>
      </c>
      <c r="K50" s="401">
        <f t="shared" si="14"/>
        <v>16333.34370528</v>
      </c>
      <c r="L50" s="401">
        <f t="shared" si="14"/>
        <v>1444.926516475</v>
      </c>
      <c r="M50" s="401">
        <f t="shared" si="14"/>
        <v>497506.23055903474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1632.2946686700002</v>
      </c>
      <c r="E52" s="112">
        <v>14506.210442460002</v>
      </c>
      <c r="F52" s="112">
        <v>47.633085370000011</v>
      </c>
      <c r="G52" s="112">
        <v>110.10533938000003</v>
      </c>
      <c r="H52" s="112">
        <v>0</v>
      </c>
      <c r="I52" s="112">
        <v>0</v>
      </c>
      <c r="J52" s="122">
        <v>8.145057689999998</v>
      </c>
      <c r="K52" s="122">
        <f>SUM(D52:J52)</f>
        <v>16304.388593570002</v>
      </c>
      <c r="L52" s="392">
        <v>1362.8918676950007</v>
      </c>
      <c r="M52" s="122">
        <f>L52+K52+'A2'!L52+'A1'!M52</f>
        <v>488631.45778023498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21.671617659999999</v>
      </c>
      <c r="E53" s="112">
        <v>0</v>
      </c>
      <c r="F53" s="112">
        <v>7.2834940499999998</v>
      </c>
      <c r="G53" s="112">
        <v>0</v>
      </c>
      <c r="H53" s="112">
        <v>0</v>
      </c>
      <c r="I53" s="112">
        <v>0</v>
      </c>
      <c r="J53" s="122">
        <v>0</v>
      </c>
      <c r="K53" s="122">
        <f>SUM(D53:J53)</f>
        <v>28.955111709999997</v>
      </c>
      <c r="L53" s="392">
        <v>81.566148784999996</v>
      </c>
      <c r="M53" s="122">
        <f>L53+K53+'A2'!L53+'A1'!M53</f>
        <v>8064.6395596149996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0.46850000000000003</v>
      </c>
      <c r="M54" s="394">
        <f>L54+K54+'A2'!L54+'A1'!M54</f>
        <v>810.13321916999996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R6" sqref="R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7">
        <v>39337.350324074076</v>
      </c>
      <c r="B2" s="498"/>
      <c r="C2" s="498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0"/>
      <c r="C3" s="501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499"/>
      <c r="C4" s="499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499"/>
      <c r="C5" s="499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January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88" t="s">
        <v>65</v>
      </c>
      <c r="E9" s="489"/>
      <c r="F9" s="489"/>
      <c r="G9" s="48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  <c r="T9" s="489"/>
      <c r="U9" s="489"/>
      <c r="V9" s="489"/>
      <c r="W9" s="489"/>
      <c r="X9" s="489"/>
      <c r="Y9" s="489"/>
      <c r="Z9" s="489"/>
      <c r="AA9" s="489"/>
      <c r="AB9" s="489"/>
      <c r="AC9" s="489"/>
      <c r="AD9" s="489"/>
      <c r="AE9" s="489"/>
      <c r="AF9" s="489"/>
      <c r="AG9" s="489"/>
      <c r="AH9" s="489"/>
      <c r="AI9" s="489"/>
      <c r="AJ9" s="489"/>
      <c r="AK9" s="489"/>
      <c r="AL9" s="489"/>
      <c r="AM9" s="489"/>
      <c r="AN9" s="489"/>
      <c r="AO9" s="489"/>
      <c r="AP9" s="489"/>
      <c r="AQ9" s="489"/>
      <c r="AR9" s="490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1.43304494</v>
      </c>
      <c r="O13" s="401">
        <f t="shared" si="0"/>
        <v>41.246649479999988</v>
      </c>
      <c r="P13" s="401">
        <f t="shared" si="0"/>
        <v>0.29358003999999999</v>
      </c>
      <c r="Q13" s="401">
        <f t="shared" si="0"/>
        <v>0</v>
      </c>
      <c r="R13" s="401">
        <f t="shared" si="0"/>
        <v>3.226</v>
      </c>
      <c r="S13" s="401">
        <f t="shared" si="0"/>
        <v>0.1</v>
      </c>
      <c r="T13" s="401">
        <f t="shared" si="0"/>
        <v>0</v>
      </c>
      <c r="U13" s="401">
        <f t="shared" si="0"/>
        <v>0</v>
      </c>
      <c r="V13" s="401">
        <f t="shared" si="0"/>
        <v>1.3403921399999998</v>
      </c>
      <c r="W13" s="401">
        <f t="shared" si="0"/>
        <v>0</v>
      </c>
      <c r="X13" s="401">
        <f t="shared" si="0"/>
        <v>0</v>
      </c>
      <c r="Y13" s="401">
        <f t="shared" si="0"/>
        <v>0.49610046000000002</v>
      </c>
      <c r="Z13" s="401">
        <f t="shared" si="0"/>
        <v>0</v>
      </c>
      <c r="AA13" s="401">
        <f t="shared" si="0"/>
        <v>33.87993591</v>
      </c>
      <c r="AB13" s="401">
        <f t="shared" si="0"/>
        <v>0</v>
      </c>
      <c r="AC13" s="401">
        <f t="shared" si="0"/>
        <v>61.969548749999994</v>
      </c>
      <c r="AD13" s="401">
        <f t="shared" si="0"/>
        <v>376.47703565000018</v>
      </c>
      <c r="AE13" s="401">
        <f t="shared" si="0"/>
        <v>0</v>
      </c>
      <c r="AF13" s="401">
        <f t="shared" si="0"/>
        <v>0</v>
      </c>
      <c r="AG13" s="401">
        <f t="shared" si="0"/>
        <v>8.6385195599999989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37.97202978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2266.78084786</v>
      </c>
      <c r="AR13" s="401">
        <f t="shared" si="0"/>
        <v>1809.0741011899993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24.306968179999998</v>
      </c>
      <c r="AD14" s="111">
        <v>36.738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24.063456639999995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1.43304494</v>
      </c>
      <c r="O15" s="111">
        <v>41.246649479999988</v>
      </c>
      <c r="P15" s="111">
        <v>0.29358003999999999</v>
      </c>
      <c r="Q15" s="111">
        <v>0</v>
      </c>
      <c r="R15" s="111">
        <v>3.226</v>
      </c>
      <c r="S15" s="111">
        <v>0.1</v>
      </c>
      <c r="T15" s="111">
        <v>0</v>
      </c>
      <c r="U15" s="111">
        <v>0</v>
      </c>
      <c r="V15" s="111">
        <v>1.3403921399999998</v>
      </c>
      <c r="W15" s="111">
        <v>0</v>
      </c>
      <c r="X15" s="111">
        <v>0</v>
      </c>
      <c r="Y15" s="111">
        <v>0.49610046000000002</v>
      </c>
      <c r="Z15" s="111">
        <v>0</v>
      </c>
      <c r="AA15" s="111">
        <v>33.87993591</v>
      </c>
      <c r="AB15" s="111">
        <v>0</v>
      </c>
      <c r="AC15" s="111">
        <v>37.662580569999996</v>
      </c>
      <c r="AD15" s="111">
        <v>339.73903565000018</v>
      </c>
      <c r="AE15" s="111">
        <v>0</v>
      </c>
      <c r="AF15" s="111">
        <v>0</v>
      </c>
      <c r="AG15" s="111">
        <v>8.6385195599999989</v>
      </c>
      <c r="AH15" s="111">
        <v>0</v>
      </c>
      <c r="AI15" s="111">
        <v>0</v>
      </c>
      <c r="AJ15" s="111">
        <v>0</v>
      </c>
      <c r="AK15" s="111">
        <v>0</v>
      </c>
      <c r="AL15" s="111">
        <v>37.97202978</v>
      </c>
      <c r="AM15" s="111">
        <v>0</v>
      </c>
      <c r="AN15" s="111">
        <v>0</v>
      </c>
      <c r="AO15" s="111">
        <v>0</v>
      </c>
      <c r="AP15" s="111">
        <v>0</v>
      </c>
      <c r="AQ15" s="111">
        <v>2266.78084786</v>
      </c>
      <c r="AR15" s="133">
        <v>1785.0106445499994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</v>
      </c>
      <c r="M16" s="401">
        <f t="shared" si="1"/>
        <v>0</v>
      </c>
      <c r="N16" s="401">
        <f t="shared" si="1"/>
        <v>0</v>
      </c>
      <c r="O16" s="401">
        <f t="shared" si="1"/>
        <v>4.1845159999999999E-2</v>
      </c>
      <c r="P16" s="401">
        <f t="shared" si="1"/>
        <v>0</v>
      </c>
      <c r="Q16" s="401">
        <f t="shared" si="1"/>
        <v>0</v>
      </c>
      <c r="R16" s="401">
        <f t="shared" si="1"/>
        <v>0.996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36.490087689999996</v>
      </c>
      <c r="AD16" s="401">
        <f t="shared" si="1"/>
        <v>82.304000000000002</v>
      </c>
      <c r="AE16" s="401">
        <f t="shared" si="1"/>
        <v>0</v>
      </c>
      <c r="AF16" s="401">
        <f t="shared" si="1"/>
        <v>0</v>
      </c>
      <c r="AG16" s="401">
        <f t="shared" si="1"/>
        <v>2.5487918399999998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1.739278E-2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61.02456256</v>
      </c>
      <c r="AR16" s="401">
        <f t="shared" si="1"/>
        <v>659.44230906000064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6.1764344599999994</v>
      </c>
      <c r="AD17" s="111">
        <v>0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14.552720079999999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4.1845159999999999E-2</v>
      </c>
      <c r="P18" s="111">
        <v>0</v>
      </c>
      <c r="Q18" s="111">
        <v>0</v>
      </c>
      <c r="R18" s="111">
        <v>0.996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30.313653229999996</v>
      </c>
      <c r="AD18" s="111">
        <v>82.304000000000002</v>
      </c>
      <c r="AE18" s="111">
        <v>0</v>
      </c>
      <c r="AF18" s="111">
        <v>0</v>
      </c>
      <c r="AG18" s="111">
        <v>2.5487918399999998</v>
      </c>
      <c r="AH18" s="111">
        <v>0</v>
      </c>
      <c r="AI18" s="111">
        <v>0</v>
      </c>
      <c r="AJ18" s="111">
        <v>0</v>
      </c>
      <c r="AK18" s="111">
        <v>0</v>
      </c>
      <c r="AL18" s="111">
        <v>1.739278E-2</v>
      </c>
      <c r="AM18" s="111">
        <v>0</v>
      </c>
      <c r="AN18" s="111">
        <v>0</v>
      </c>
      <c r="AO18" s="111">
        <v>0</v>
      </c>
      <c r="AP18" s="111">
        <v>0</v>
      </c>
      <c r="AQ18" s="111">
        <v>61.02456256</v>
      </c>
      <c r="AR18" s="133">
        <v>644.88958898000067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</v>
      </c>
      <c r="M19" s="401">
        <f t="shared" si="2"/>
        <v>0</v>
      </c>
      <c r="N19" s="401">
        <f t="shared" si="2"/>
        <v>494.43547816</v>
      </c>
      <c r="O19" s="401">
        <f t="shared" si="2"/>
        <v>1.1158519</v>
      </c>
      <c r="P19" s="401">
        <f t="shared" si="2"/>
        <v>0</v>
      </c>
      <c r="Q19" s="401">
        <f t="shared" si="2"/>
        <v>0</v>
      </c>
      <c r="R19" s="401">
        <f t="shared" si="2"/>
        <v>1</v>
      </c>
      <c r="S19" s="401">
        <f t="shared" si="2"/>
        <v>2.7941340000000002E-2</v>
      </c>
      <c r="T19" s="401">
        <f t="shared" si="2"/>
        <v>0</v>
      </c>
      <c r="U19" s="401">
        <f t="shared" si="2"/>
        <v>0</v>
      </c>
      <c r="V19" s="401">
        <f t="shared" si="2"/>
        <v>0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56.483856500000002</v>
      </c>
      <c r="AD19" s="401">
        <f t="shared" si="2"/>
        <v>112.85706340999997</v>
      </c>
      <c r="AE19" s="401">
        <f t="shared" si="2"/>
        <v>0</v>
      </c>
      <c r="AF19" s="401">
        <f t="shared" si="2"/>
        <v>0</v>
      </c>
      <c r="AG19" s="401">
        <f t="shared" si="2"/>
        <v>6.65154026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0.5135365999999999</v>
      </c>
      <c r="AM19" s="401">
        <f t="shared" si="2"/>
        <v>0</v>
      </c>
      <c r="AN19" s="401">
        <f t="shared" si="2"/>
        <v>0.14799999999999999</v>
      </c>
      <c r="AO19" s="401">
        <f t="shared" si="2"/>
        <v>0</v>
      </c>
      <c r="AP19" s="401">
        <f t="shared" si="2"/>
        <v>0</v>
      </c>
      <c r="AQ19" s="401">
        <f t="shared" si="2"/>
        <v>25.876658600000003</v>
      </c>
      <c r="AR19" s="401">
        <f t="shared" si="2"/>
        <v>112.37213014999998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1.0652671000000002</v>
      </c>
      <c r="O20" s="111">
        <v>1.1140671200000001</v>
      </c>
      <c r="P20" s="111">
        <v>0</v>
      </c>
      <c r="Q20" s="111">
        <v>0</v>
      </c>
      <c r="R20" s="111">
        <v>1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2.2177992500000006</v>
      </c>
      <c r="AD20" s="111">
        <v>46.274151859999996</v>
      </c>
      <c r="AE20" s="111">
        <v>0</v>
      </c>
      <c r="AF20" s="111">
        <v>0</v>
      </c>
      <c r="AG20" s="111">
        <v>1.8775229999999998</v>
      </c>
      <c r="AH20" s="111">
        <v>0</v>
      </c>
      <c r="AI20" s="111">
        <v>0</v>
      </c>
      <c r="AJ20" s="111">
        <v>0</v>
      </c>
      <c r="AK20" s="111">
        <v>0</v>
      </c>
      <c r="AL20" s="111">
        <v>0.5135365999999999</v>
      </c>
      <c r="AM20" s="111">
        <v>0</v>
      </c>
      <c r="AN20" s="111">
        <v>0.14799999999999999</v>
      </c>
      <c r="AO20" s="111">
        <v>0</v>
      </c>
      <c r="AP20" s="111">
        <v>0</v>
      </c>
      <c r="AQ20" s="111">
        <v>24.388819520000002</v>
      </c>
      <c r="AR20" s="133">
        <v>68.009078109999976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493.37021105999997</v>
      </c>
      <c r="O21" s="111">
        <v>1.7847800000000001E-3</v>
      </c>
      <c r="P21" s="111">
        <v>0</v>
      </c>
      <c r="Q21" s="111">
        <v>0</v>
      </c>
      <c r="R21" s="111">
        <v>0</v>
      </c>
      <c r="S21" s="111">
        <v>2.7941340000000002E-2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54.266057250000003</v>
      </c>
      <c r="AD21" s="111">
        <v>66.582911549999977</v>
      </c>
      <c r="AE21" s="111">
        <v>0</v>
      </c>
      <c r="AF21" s="111">
        <v>0</v>
      </c>
      <c r="AG21" s="111">
        <v>4.7740172599999999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1.4878390799999999</v>
      </c>
      <c r="AR21" s="133">
        <v>44.363052039999999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</v>
      </c>
      <c r="M22" s="401">
        <f t="shared" si="3"/>
        <v>0</v>
      </c>
      <c r="N22" s="401">
        <f t="shared" si="3"/>
        <v>495.8685231</v>
      </c>
      <c r="O22" s="401">
        <f t="shared" si="3"/>
        <v>42.404346539999985</v>
      </c>
      <c r="P22" s="401">
        <f t="shared" si="3"/>
        <v>0.29358003999999999</v>
      </c>
      <c r="Q22" s="401">
        <f t="shared" si="3"/>
        <v>0</v>
      </c>
      <c r="R22" s="401">
        <f t="shared" si="3"/>
        <v>5.2219999999999995</v>
      </c>
      <c r="S22" s="401">
        <f t="shared" si="3"/>
        <v>0.12794134000000001</v>
      </c>
      <c r="T22" s="401">
        <f t="shared" si="3"/>
        <v>0</v>
      </c>
      <c r="U22" s="401">
        <f t="shared" si="3"/>
        <v>0</v>
      </c>
      <c r="V22" s="401">
        <f t="shared" si="3"/>
        <v>1.3403921399999998</v>
      </c>
      <c r="W22" s="401">
        <f t="shared" si="3"/>
        <v>0</v>
      </c>
      <c r="X22" s="401">
        <f t="shared" si="3"/>
        <v>0</v>
      </c>
      <c r="Y22" s="401">
        <f t="shared" si="3"/>
        <v>0.49610046000000002</v>
      </c>
      <c r="Z22" s="401">
        <f t="shared" si="3"/>
        <v>0</v>
      </c>
      <c r="AA22" s="401">
        <f t="shared" si="3"/>
        <v>33.87993591</v>
      </c>
      <c r="AB22" s="401">
        <f t="shared" si="3"/>
        <v>0</v>
      </c>
      <c r="AC22" s="401">
        <f t="shared" si="3"/>
        <v>154.94349294</v>
      </c>
      <c r="AD22" s="401">
        <f t="shared" si="3"/>
        <v>571.63809906000017</v>
      </c>
      <c r="AE22" s="401">
        <f t="shared" si="3"/>
        <v>0</v>
      </c>
      <c r="AF22" s="401">
        <f t="shared" si="3"/>
        <v>0</v>
      </c>
      <c r="AG22" s="401">
        <f t="shared" si="3"/>
        <v>17.83885166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38.502959160000003</v>
      </c>
      <c r="AM22" s="401">
        <f t="shared" si="3"/>
        <v>0</v>
      </c>
      <c r="AN22" s="401">
        <f t="shared" si="3"/>
        <v>0.14799999999999999</v>
      </c>
      <c r="AO22" s="401">
        <f t="shared" si="3"/>
        <v>0</v>
      </c>
      <c r="AP22" s="401">
        <f t="shared" si="3"/>
        <v>0</v>
      </c>
      <c r="AQ22" s="401">
        <f t="shared" si="3"/>
        <v>2353.6820690200002</v>
      </c>
      <c r="AR22" s="401">
        <f t="shared" si="3"/>
        <v>2580.8885403999998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135.99416525000001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56.580009070000003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33.088105309999996</v>
      </c>
      <c r="AR25" s="401">
        <f t="shared" si="4"/>
        <v>203.04822311999999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3.0760000000000001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132.91816525000002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56.580009070000003</v>
      </c>
      <c r="AM27" s="111">
        <v>0</v>
      </c>
      <c r="AN27" s="111">
        <v>0</v>
      </c>
      <c r="AO27" s="111">
        <v>0</v>
      </c>
      <c r="AP27" s="111">
        <v>0</v>
      </c>
      <c r="AQ27" s="111">
        <v>33.088105309999996</v>
      </c>
      <c r="AR27" s="133">
        <v>203.04822311999999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9.9596601699999994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94.4037486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9.9596601699999994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94.4037486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3.8909176400000001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3.8909176400000001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145.95382542000002</v>
      </c>
      <c r="AE34" s="401">
        <f t="shared" si="7"/>
        <v>0</v>
      </c>
      <c r="AF34" s="401">
        <f t="shared" si="7"/>
        <v>0</v>
      </c>
      <c r="AG34" s="401">
        <f t="shared" si="7"/>
        <v>3.8909176400000001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56.580009070000003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33.088105309999996</v>
      </c>
      <c r="AR34" s="401">
        <f t="shared" si="7"/>
        <v>297.45197171999996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49.674438519999995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96.279386899999992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56.580009070000003</v>
      </c>
      <c r="AM37" s="112">
        <v>0</v>
      </c>
      <c r="AN37" s="112">
        <v>0</v>
      </c>
      <c r="AO37" s="112">
        <v>0</v>
      </c>
      <c r="AP37" s="112">
        <v>0</v>
      </c>
      <c r="AQ37" s="112">
        <v>33.088105309999996</v>
      </c>
      <c r="AR37" s="133">
        <v>236.63597786000005</v>
      </c>
    </row>
    <row r="38" spans="1:56" s="14" customFormat="1" ht="18" customHeight="1">
      <c r="A38" s="78"/>
      <c r="B38" s="6" t="s">
        <v>23</v>
      </c>
      <c r="C38" s="76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0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F38" s="112">
        <v>0</v>
      </c>
      <c r="AG38" s="112">
        <v>3.8909176400000001</v>
      </c>
      <c r="AH38" s="112">
        <v>0</v>
      </c>
      <c r="AI38" s="112">
        <v>0</v>
      </c>
      <c r="AJ38" s="112">
        <v>0</v>
      </c>
      <c r="AK38" s="112">
        <v>0</v>
      </c>
      <c r="AL38" s="112">
        <v>0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33">
        <v>60.815993859999999</v>
      </c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24.103896840000001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325.26009962000006</v>
      </c>
      <c r="AD41" s="401">
        <f t="shared" si="8"/>
        <v>363.16472302000005</v>
      </c>
      <c r="AE41" s="401">
        <f t="shared" si="8"/>
        <v>0</v>
      </c>
      <c r="AF41" s="401">
        <f t="shared" si="8"/>
        <v>0</v>
      </c>
      <c r="AG41" s="401">
        <f t="shared" si="8"/>
        <v>3.8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50.091436139999999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1613.5333176799998</v>
      </c>
      <c r="AR41" s="401">
        <f t="shared" si="8"/>
        <v>1348.3301761499999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69.325547180000001</v>
      </c>
      <c r="AD42" s="111">
        <v>17.038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24.103896840000001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255.93455244000006</v>
      </c>
      <c r="AD43" s="111">
        <v>346.12672302000004</v>
      </c>
      <c r="AE43" s="111">
        <v>0</v>
      </c>
      <c r="AF43" s="111">
        <v>0</v>
      </c>
      <c r="AG43" s="111">
        <v>3.8</v>
      </c>
      <c r="AH43" s="111">
        <v>0</v>
      </c>
      <c r="AI43" s="111">
        <v>0</v>
      </c>
      <c r="AJ43" s="111">
        <v>0</v>
      </c>
      <c r="AK43" s="111">
        <v>0</v>
      </c>
      <c r="AL43" s="111">
        <v>50.091436139999999</v>
      </c>
      <c r="AM43" s="111">
        <v>0</v>
      </c>
      <c r="AN43" s="111">
        <v>0</v>
      </c>
      <c r="AO43" s="111">
        <v>0</v>
      </c>
      <c r="AP43" s="111">
        <v>0</v>
      </c>
      <c r="AQ43" s="111">
        <v>1613.5333176799998</v>
      </c>
      <c r="AR43" s="133">
        <v>1348.3301761499999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200.73400000000001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287.55704360000004</v>
      </c>
      <c r="AD44" s="401">
        <f t="shared" si="9"/>
        <v>52.937085840000002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770.8844988000003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200.73400000000001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287.55704360000004</v>
      </c>
      <c r="AD46" s="111">
        <v>52.937085840000002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770.8844988000003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0.90597483999999995</v>
      </c>
      <c r="AD47" s="401">
        <f t="shared" si="10"/>
        <v>42.479360279999995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37.059035020000003</v>
      </c>
      <c r="AR47" s="401">
        <f t="shared" si="10"/>
        <v>395.33747003999986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32.377360279999998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36.256560720000003</v>
      </c>
      <c r="AR48" s="133">
        <v>395.33747003999986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0.90597483999999995</v>
      </c>
      <c r="AD49" s="111">
        <v>10.102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0.80247429999999997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200.73400000000001</v>
      </c>
      <c r="O50" s="401">
        <f t="shared" si="11"/>
        <v>24.103896840000001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613.72311806000016</v>
      </c>
      <c r="AD50" s="401">
        <f t="shared" si="11"/>
        <v>458.58116914000004</v>
      </c>
      <c r="AE50" s="401">
        <f t="shared" si="11"/>
        <v>0</v>
      </c>
      <c r="AF50" s="401">
        <f t="shared" si="11"/>
        <v>0</v>
      </c>
      <c r="AG50" s="401">
        <f t="shared" si="11"/>
        <v>3.8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50.091436139999999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1650.5923526999998</v>
      </c>
      <c r="AR50" s="401">
        <f t="shared" si="11"/>
        <v>2514.5521449899998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100.357</v>
      </c>
      <c r="O52" s="112">
        <v>24.103896840000001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613.72311805999993</v>
      </c>
      <c r="AD52" s="112">
        <v>432.12236559000007</v>
      </c>
      <c r="AE52" s="112">
        <v>0</v>
      </c>
      <c r="AF52" s="112">
        <v>0</v>
      </c>
      <c r="AG52" s="112">
        <v>1.9259999999999999</v>
      </c>
      <c r="AH52" s="112">
        <v>0</v>
      </c>
      <c r="AI52" s="112">
        <v>0</v>
      </c>
      <c r="AJ52" s="112">
        <v>0</v>
      </c>
      <c r="AK52" s="112">
        <v>0</v>
      </c>
      <c r="AL52" s="112">
        <v>27.453371170000004</v>
      </c>
      <c r="AM52" s="112">
        <v>0</v>
      </c>
      <c r="AN52" s="112">
        <v>0</v>
      </c>
      <c r="AO52" s="112">
        <v>0</v>
      </c>
      <c r="AP52" s="112">
        <v>0</v>
      </c>
      <c r="AQ52" s="112">
        <v>1639.5700294800001</v>
      </c>
      <c r="AR52" s="133">
        <v>2425.5770549200015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100.377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26.458803549999999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22.638064969999999</v>
      </c>
      <c r="AM53" s="112">
        <v>0</v>
      </c>
      <c r="AN53" s="112">
        <v>0</v>
      </c>
      <c r="AO53" s="112">
        <v>0</v>
      </c>
      <c r="AP53" s="112">
        <v>0</v>
      </c>
      <c r="AQ53" s="112">
        <v>11.022323220000001</v>
      </c>
      <c r="AR53" s="133">
        <v>88.975090089999995</v>
      </c>
    </row>
    <row r="54" spans="1:44" s="14" customFormat="1" ht="18" customHeight="1">
      <c r="A54" s="84"/>
      <c r="B54" s="85" t="s">
        <v>23</v>
      </c>
      <c r="C54" s="91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125">
        <v>0</v>
      </c>
      <c r="N54" s="125">
        <v>0</v>
      </c>
      <c r="O54" s="125">
        <v>0</v>
      </c>
      <c r="P54" s="125">
        <v>0</v>
      </c>
      <c r="Q54" s="125">
        <v>0</v>
      </c>
      <c r="R54" s="125">
        <v>0</v>
      </c>
      <c r="S54" s="125">
        <v>0</v>
      </c>
      <c r="T54" s="125">
        <v>0</v>
      </c>
      <c r="U54" s="125">
        <v>0</v>
      </c>
      <c r="V54" s="125">
        <v>0</v>
      </c>
      <c r="W54" s="125">
        <v>0</v>
      </c>
      <c r="X54" s="125">
        <v>0</v>
      </c>
      <c r="Y54" s="125">
        <v>0</v>
      </c>
      <c r="Z54" s="125">
        <v>0</v>
      </c>
      <c r="AA54" s="125">
        <v>0</v>
      </c>
      <c r="AB54" s="125">
        <v>0</v>
      </c>
      <c r="AC54" s="125">
        <v>0</v>
      </c>
      <c r="AD54" s="125">
        <v>0</v>
      </c>
      <c r="AE54" s="125">
        <v>0</v>
      </c>
      <c r="AF54" s="125">
        <v>0</v>
      </c>
      <c r="AG54" s="125">
        <v>1.8740000000000001</v>
      </c>
      <c r="AH54" s="125">
        <v>0</v>
      </c>
      <c r="AI54" s="125">
        <v>0</v>
      </c>
      <c r="AJ54" s="125">
        <v>0</v>
      </c>
      <c r="AK54" s="125">
        <v>0</v>
      </c>
      <c r="AL54" s="125">
        <v>0</v>
      </c>
      <c r="AM54" s="125">
        <v>0</v>
      </c>
      <c r="AN54" s="125">
        <v>0</v>
      </c>
      <c r="AO54" s="125">
        <v>0</v>
      </c>
      <c r="AP54" s="125">
        <v>0</v>
      </c>
      <c r="AQ54" s="125">
        <v>0</v>
      </c>
      <c r="AR54" s="134">
        <v>0</v>
      </c>
    </row>
    <row r="55" spans="1:44" s="14" customFormat="1" ht="20.25">
      <c r="A55" s="368" t="s">
        <v>148</v>
      </c>
      <c r="B55" s="83"/>
      <c r="C55" s="83"/>
      <c r="D55" s="86"/>
      <c r="E55" s="86"/>
      <c r="AR55" s="279"/>
    </row>
    <row r="56" spans="1:44" s="14" customFormat="1" ht="20.25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02">
        <v>39336.807847222219</v>
      </c>
      <c r="B2" s="503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January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190.92256315</v>
      </c>
      <c r="E25" s="264">
        <f t="shared" ref="E25:K25" si="0">SUM(E26:E27)</f>
        <v>18.821538310000001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209.74410146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190.92256315</v>
      </c>
      <c r="E27" s="264">
        <v>18.821538310000001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209.74410146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131.79245544999998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131.79245544999998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131.79245544999998</v>
      </c>
      <c r="E32" s="264">
        <v>0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131.79245544999998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322.71501860000001</v>
      </c>
      <c r="E34" s="265">
        <f t="shared" si="4"/>
        <v>18.821538310000001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341.53655691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74.305780379999987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74.305780379999987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74.305780379999987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74.305780379999987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57.399081680000002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57.399081680000002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>
        <v>57.399081680000002</v>
      </c>
      <c r="E41" s="264">
        <v>0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f t="shared" si="6"/>
        <v>57.399081680000002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76.036806399999989</v>
      </c>
      <c r="E43" s="264">
        <f t="shared" si="8"/>
        <v>18.821538310000001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94.858344709999983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76.036806399999989</v>
      </c>
      <c r="E44" s="264">
        <v>18.821538310000001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94.858344709999983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207.74166845999997</v>
      </c>
      <c r="E46" s="265">
        <f t="shared" si="9"/>
        <v>18.821538310000001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226.56320676999997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530.45668705999992</v>
      </c>
      <c r="E48" s="409">
        <f t="shared" si="10"/>
        <v>37.643076620000002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568.09976368000002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786618.19821795193</v>
      </c>
      <c r="E50" s="428">
        <f>E48+'A1'!E50+'A1'!E34+'A1'!E22</f>
        <v>34196.728753730036</v>
      </c>
      <c r="F50" s="428">
        <f>F48+'A1'!F50+'A1'!F34+'A1'!F22</f>
        <v>42.91684209000001</v>
      </c>
      <c r="G50" s="428">
        <f>G48+'A1'!G50+'A1'!G34+'A1'!G22</f>
        <v>153.15656835999999</v>
      </c>
      <c r="H50" s="428">
        <f>H48+'A1'!H50+'A1'!H34+'A1'!H22</f>
        <v>55.279645550000005</v>
      </c>
      <c r="I50" s="428">
        <f>I48+'A1'!I50+'A1'!I34+'A1'!I22</f>
        <v>0.49472392999999998</v>
      </c>
      <c r="J50" s="428">
        <f>J48+'A1'!J50+'A1'!J34+'A1'!J22</f>
        <v>0.60200001000000003</v>
      </c>
      <c r="K50" s="428">
        <f>K48+'A1'!K50+'A1'!K34+'A1'!K22</f>
        <v>17.441490870000003</v>
      </c>
      <c r="L50" s="428">
        <f>L48+'A1'!L50+'A1'!L34+'A1'!L22</f>
        <v>109.04681117999998</v>
      </c>
      <c r="M50" s="428">
        <f>M48+'A1'!M50+'A1'!M34+'A1'!M22</f>
        <v>821193.86505367188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7">
        <v>39336.808761574073</v>
      </c>
      <c r="B2" s="498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January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0</v>
      </c>
      <c r="E25" s="264">
        <f t="shared" si="0"/>
        <v>10.00943713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10.00943713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0</v>
      </c>
      <c r="E27" s="111">
        <v>10.00943713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10.00943713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0</v>
      </c>
      <c r="E34" s="408">
        <f t="shared" si="4"/>
        <v>10.00943713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10.00943713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0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0</v>
      </c>
      <c r="E48" s="409">
        <f t="shared" si="10"/>
        <v>10.00943713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10.00943713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420562.19804489985</v>
      </c>
      <c r="E50" s="429">
        <f>E48+'A2'!E50+'A2'!E34+'A2'!E22</f>
        <v>85650.994600749982</v>
      </c>
      <c r="F50" s="429">
        <f>F48+'A2'!F50+'A2'!F34+'A2'!F22</f>
        <v>77236.998082409991</v>
      </c>
      <c r="G50" s="429">
        <f>G48+'A2'!G50+'A2'!G34+'A2'!G22</f>
        <v>5960.0796998700016</v>
      </c>
      <c r="H50" s="429">
        <f>H48+'A2'!H50+'A2'!H34+'A2'!H22</f>
        <v>17168.211666249998</v>
      </c>
      <c r="I50" s="429">
        <f>I48+'A2'!I50+'A2'!I34+'A2'!I22</f>
        <v>2645.7139589800004</v>
      </c>
      <c r="J50" s="429">
        <f>J48+'A2'!J50+'A2'!J34+'A2'!J22</f>
        <v>93.737922089999998</v>
      </c>
      <c r="K50" s="429">
        <f>K48+'A2'!K50+'A2'!K34+'A2'!K22</f>
        <v>5531.5273612199999</v>
      </c>
      <c r="L50" s="429">
        <f>L48+'A2'!L50+'A2'!L34+'A2'!L22</f>
        <v>614849.46133646974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4">
        <v>39336.810648148145</v>
      </c>
      <c r="B2" s="505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January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219.75353859000001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219.75353859000001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0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>
        <v>0</v>
      </c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131.79245544999998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/>
      <c r="E32" s="111"/>
      <c r="F32" s="111"/>
      <c r="G32" s="111"/>
      <c r="H32" s="111"/>
      <c r="I32" s="111"/>
      <c r="J32" s="111"/>
      <c r="K32" s="122"/>
      <c r="L32" s="113">
        <v>0</v>
      </c>
      <c r="M32" s="264">
        <f>+SUM(L32,K32,'A6'!L32,'A5'!M32)</f>
        <v>131.79245544999998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351.54599403999998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14.72446987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74.305780379999987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14.72446987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74.305780379999987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57.399081680000002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>
        <v>0</v>
      </c>
      <c r="M41" s="264">
        <f>+SUM(L41,K41,'A6'!L41,'A5'!M41)</f>
        <v>57.399081680000002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94.858344709999983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94.858344709999983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14.72446987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226.56320676999997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14.72446987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578.10920081000006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5331.3003000800018</v>
      </c>
      <c r="E52" s="409">
        <f>E48+'A3'!E50+'A3'!E34+'A3'!E22</f>
        <v>26807.62769578</v>
      </c>
      <c r="F52" s="409">
        <f>F48+'A3'!F50+'A3'!F34+'A3'!F22</f>
        <v>448.95757519999995</v>
      </c>
      <c r="G52" s="409">
        <f>G48+'A3'!G50+'A3'!G34+'A3'!G22</f>
        <v>122.76916084000003</v>
      </c>
      <c r="H52" s="409">
        <f>H48+'A3'!H50+'A3'!H34+'A3'!H22</f>
        <v>4.3945500199999996</v>
      </c>
      <c r="I52" s="409">
        <f>I48+'A3'!I50+'A3'!I34+'A3'!I22</f>
        <v>1.3999943199999998</v>
      </c>
      <c r="J52" s="409">
        <f>J48+'A3'!J50+'A3'!J34+'A3'!J22</f>
        <v>34.401758449999996</v>
      </c>
      <c r="K52" s="409">
        <f>K48+'A3'!K50+'A3'!K34+'A3'!K22</f>
        <v>32736.126564819999</v>
      </c>
      <c r="L52" s="409">
        <f>L48+'A3'!L50+'A3'!L34+'A3'!L22</f>
        <v>3337.7209239750009</v>
      </c>
      <c r="M52" s="409">
        <f>M48+'A3'!M50+'A3'!M34+'A3'!M22</f>
        <v>1472117.173878937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4"/>
      <c r="B2" s="505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January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</v>
      </c>
      <c r="M50" s="410">
        <f>M48+'A4'!M50+'A4'!M34+'A4'!M22</f>
        <v>0</v>
      </c>
      <c r="N50" s="410">
        <f>N48+'A4'!N50+'A4'!N34+'A4'!N22</f>
        <v>696.60252309999998</v>
      </c>
      <c r="O50" s="410">
        <f>O48+'A4'!O50+'A4'!O34+'A4'!O22</f>
        <v>66.508243379999982</v>
      </c>
      <c r="P50" s="410">
        <f>P48+'A4'!P50+'A4'!P34+'A4'!P22</f>
        <v>0.29358003999999999</v>
      </c>
      <c r="Q50" s="410">
        <f>Q48+'A4'!Q50+'A4'!Q34+'A4'!Q22</f>
        <v>0</v>
      </c>
      <c r="R50" s="410">
        <f>R48+'A4'!R50+'A4'!R34+'A4'!R22</f>
        <v>5.2219999999999995</v>
      </c>
      <c r="S50" s="410">
        <f>S48+'A4'!S50+'A4'!S34+'A4'!S22</f>
        <v>0.12794134000000001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1.3403921399999998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0.49610046000000002</v>
      </c>
      <c r="Z50" s="410">
        <f>Z48+'A4'!Z50+'A4'!Z34+'A4'!Z22</f>
        <v>0</v>
      </c>
      <c r="AA50" s="410">
        <f>AA48+'A4'!AA50+'A4'!AA34+'A4'!AA22</f>
        <v>33.87993591</v>
      </c>
      <c r="AB50" s="410">
        <f>AB48+'A4'!AB50+'A4'!AB34+'A4'!AB22</f>
        <v>0</v>
      </c>
      <c r="AC50" s="410">
        <f>AC48+'A4'!AC50+'A4'!AC34+'A4'!AC22</f>
        <v>768.6666110000001</v>
      </c>
      <c r="AD50" s="410">
        <f>AD48+'A4'!AD50+'A4'!AD34+'A4'!AD22</f>
        <v>1176.1730936200001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25.529769299999998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145.17440436999999</v>
      </c>
      <c r="AM50" s="410">
        <f>AM48+'A4'!AM50+'A4'!AM34+'A4'!AM22</f>
        <v>0</v>
      </c>
      <c r="AN50" s="410">
        <f>AN48+'A4'!AN50+'A4'!AN34+'A4'!AN22</f>
        <v>0.14799999999999999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4037.3625270299999</v>
      </c>
      <c r="AR50" s="410">
        <f>AR48+'A4'!AR50+'A4'!AR34+'A4'!AR22</f>
        <v>5392.8926571100001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85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F20" sqref="F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279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278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2"/>
    </row>
    <row r="8" spans="2:17" ht="15">
      <c r="B8" s="338"/>
      <c r="C8" s="339"/>
      <c r="H8" s="302"/>
      <c r="J8" s="462"/>
    </row>
    <row r="9" spans="2:17" ht="22.5" customHeight="1">
      <c r="B9" s="340"/>
      <c r="C9" s="341"/>
      <c r="H9" s="302"/>
      <c r="J9" s="462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2"/>
    </row>
    <row r="11" spans="2:17" ht="11.25" customHeight="1" thickBot="1">
      <c r="D11" s="316"/>
      <c r="E11" s="316"/>
      <c r="F11" s="316"/>
      <c r="G11" s="316"/>
      <c r="H11" s="316"/>
      <c r="I11" s="316"/>
      <c r="J11" s="462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4" t="s">
        <v>164</v>
      </c>
      <c r="F13" s="475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280</v>
      </c>
      <c r="D15" s="329"/>
      <c r="E15" s="434" t="s">
        <v>165</v>
      </c>
      <c r="F15" s="344">
        <f>Complementary_Inf!$F$15</f>
        <v>17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167</v>
      </c>
      <c r="F18" s="332">
        <f>Complementary_Inf!$F$18</f>
        <v>116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261</v>
      </c>
      <c r="D20" s="351"/>
      <c r="E20" s="353">
        <f>Complementary_Inf!$E$20</f>
        <v>17</v>
      </c>
      <c r="F20" s="333">
        <f>Complementary_Inf!$F$20</f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277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0"/>
      <c r="D29" s="471"/>
      <c r="E29" s="465" t="s">
        <v>263</v>
      </c>
      <c r="F29" s="467" t="s">
        <v>211</v>
      </c>
      <c r="G29" s="468"/>
      <c r="H29" s="468"/>
      <c r="I29" s="469"/>
      <c r="J29" s="327"/>
    </row>
    <row r="30" spans="2:10" ht="45.75" thickBot="1">
      <c r="B30" s="321"/>
      <c r="C30" s="472"/>
      <c r="D30" s="473"/>
      <c r="E30" s="466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3" t="s">
        <v>262</v>
      </c>
      <c r="D31" s="464"/>
      <c r="E31" s="357">
        <f>Complementary_Inf!$E$31</f>
        <v>3353.0933062599984</v>
      </c>
      <c r="F31" s="358">
        <f>Complementary_Inf!$F$31</f>
        <v>11.30368882</v>
      </c>
      <c r="G31" s="359">
        <f>Complementary_Inf!$G$31</f>
        <v>143.91927117500003</v>
      </c>
      <c r="H31" s="359">
        <f>Complementary_Inf!$H$31</f>
        <v>42052.818864870074</v>
      </c>
      <c r="I31" s="360">
        <f>Complementary_Inf!$I$31</f>
        <v>0</v>
      </c>
      <c r="J31" s="327"/>
    </row>
    <row r="32" spans="2:10">
      <c r="B32" s="321"/>
      <c r="C32" s="461" t="s">
        <v>272</v>
      </c>
      <c r="D32" s="461"/>
      <c r="E32" s="461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E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54" sqref="A5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6" t="s">
        <v>173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37"/>
    </row>
    <row r="2" spans="1:22" s="439" customFormat="1" ht="51" hidden="1" customHeight="1">
      <c r="A2" s="482" t="s">
        <v>274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53"/>
    </row>
    <row r="3" spans="1:22" s="439" customFormat="1" ht="15.75" customHeight="1">
      <c r="A3" s="477" t="s">
        <v>281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40"/>
    </row>
    <row r="4" spans="1:22" s="440" customFormat="1" ht="14.25" customHeight="1">
      <c r="A4" s="480" t="s">
        <v>283</v>
      </c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M4" s="481"/>
    </row>
    <row r="5" spans="1:22" s="440" customFormat="1" ht="14.25" customHeight="1">
      <c r="A5" s="477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264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344219.31490916183</v>
      </c>
      <c r="E13" s="401">
        <f>'A1'!E13</f>
        <v>7637.896424080026</v>
      </c>
      <c r="F13" s="401">
        <f>'A1'!F13</f>
        <v>1.91388227</v>
      </c>
      <c r="G13" s="401">
        <f>'A1'!G13</f>
        <v>30.03242813</v>
      </c>
      <c r="H13" s="401">
        <f>'A1'!H13</f>
        <v>9.4843152499999999</v>
      </c>
      <c r="I13" s="401">
        <f>'A1'!I13</f>
        <v>0</v>
      </c>
      <c r="J13" s="401">
        <f>'A1'!J13</f>
        <v>0</v>
      </c>
      <c r="K13" s="401">
        <f>'A1'!K13</f>
        <v>5.2459219999999994E-2</v>
      </c>
      <c r="L13" s="401">
        <f>'A1'!L13</f>
        <v>1.3543453500000002</v>
      </c>
      <c r="M13" s="401">
        <f>'A1'!M13</f>
        <v>351900.04876346188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231408.52607049164</v>
      </c>
      <c r="E14" s="401">
        <f>'A1'!E14</f>
        <v>5069.925283590027</v>
      </c>
      <c r="F14" s="401">
        <f>'A1'!F14</f>
        <v>0.27953807999999997</v>
      </c>
      <c r="G14" s="401">
        <f>'A1'!G14</f>
        <v>19.601598450000001</v>
      </c>
      <c r="H14" s="401">
        <f>'A1'!H14</f>
        <v>0.33971794</v>
      </c>
      <c r="I14" s="401">
        <f>'A1'!I14</f>
        <v>0</v>
      </c>
      <c r="J14" s="401">
        <f>'A1'!J14</f>
        <v>0</v>
      </c>
      <c r="K14" s="401">
        <f>'A1'!K14</f>
        <v>5.2459219999999994E-2</v>
      </c>
      <c r="L14" s="401">
        <f>'A1'!L14</f>
        <v>1.3543453500000002</v>
      </c>
      <c r="M14" s="401">
        <f>'A1'!M14</f>
        <v>236500.07901312169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112810.78883867017</v>
      </c>
      <c r="E15" s="401">
        <f>'A1'!E15</f>
        <v>2567.971140489999</v>
      </c>
      <c r="F15" s="401">
        <f>'A1'!F15</f>
        <v>1.63434419</v>
      </c>
      <c r="G15" s="401">
        <f>'A1'!G15</f>
        <v>10.430829679999999</v>
      </c>
      <c r="H15" s="401">
        <f>'A1'!H15</f>
        <v>9.14459731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115399.96975034017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91626.615586940068</v>
      </c>
      <c r="E16" s="401">
        <f>'A1'!E16</f>
        <v>6481.7209354000115</v>
      </c>
      <c r="F16" s="401">
        <f>'A1'!F16</f>
        <v>0.87405994000000009</v>
      </c>
      <c r="G16" s="401">
        <f>'A1'!G16</f>
        <v>36.176339489999997</v>
      </c>
      <c r="H16" s="401">
        <f>'A1'!H16</f>
        <v>22.012027250000003</v>
      </c>
      <c r="I16" s="401">
        <f>'A1'!I16</f>
        <v>0</v>
      </c>
      <c r="J16" s="401">
        <f>'A1'!J16</f>
        <v>0</v>
      </c>
      <c r="K16" s="401">
        <f>'A1'!K16</f>
        <v>0</v>
      </c>
      <c r="L16" s="401">
        <f>'A1'!L16</f>
        <v>28.346651959999996</v>
      </c>
      <c r="M16" s="401">
        <f>'A1'!M16</f>
        <v>98195.745600980095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72300.40451729011</v>
      </c>
      <c r="E17" s="401">
        <f>'A1'!E17</f>
        <v>4993.1434931300109</v>
      </c>
      <c r="F17" s="401">
        <f>'A1'!F17</f>
        <v>0.87405994000000009</v>
      </c>
      <c r="G17" s="401">
        <f>'A1'!G17</f>
        <v>24.781822519999995</v>
      </c>
      <c r="H17" s="401">
        <f>'A1'!H17</f>
        <v>21.622812370000002</v>
      </c>
      <c r="I17" s="401">
        <f>'A1'!I17</f>
        <v>0</v>
      </c>
      <c r="J17" s="401">
        <f>'A1'!J17</f>
        <v>0</v>
      </c>
      <c r="K17" s="401">
        <f>'A1'!K17</f>
        <v>0</v>
      </c>
      <c r="L17" s="401">
        <f>'A1'!L17</f>
        <v>7.077642769999998</v>
      </c>
      <c r="M17" s="401">
        <f>'A1'!M17</f>
        <v>77347.904348020136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19326.211069649959</v>
      </c>
      <c r="E18" s="401">
        <f>'A1'!E18</f>
        <v>1488.5774422700003</v>
      </c>
      <c r="F18" s="401">
        <f>'A1'!F18</f>
        <v>0</v>
      </c>
      <c r="G18" s="401">
        <f>'A1'!G18</f>
        <v>11.39451697</v>
      </c>
      <c r="H18" s="401">
        <f>'A1'!H18</f>
        <v>0.38921487999999999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21.269009189999998</v>
      </c>
      <c r="M18" s="401">
        <f>'A1'!M18</f>
        <v>20847.841252959959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126339.20235536013</v>
      </c>
      <c r="E19" s="401">
        <f>'A1'!E19</f>
        <v>10225.005022649999</v>
      </c>
      <c r="F19" s="401">
        <f>'A1'!F19</f>
        <v>34.333661510000006</v>
      </c>
      <c r="G19" s="401">
        <f>'A1'!G19</f>
        <v>86.451681899999983</v>
      </c>
      <c r="H19" s="401">
        <f>'A1'!H19</f>
        <v>23.783303049999997</v>
      </c>
      <c r="I19" s="401">
        <f>'A1'!I19</f>
        <v>0.49472392999999998</v>
      </c>
      <c r="J19" s="401">
        <f>'A1'!J19</f>
        <v>0.60200001000000003</v>
      </c>
      <c r="K19" s="401">
        <f>'A1'!K19</f>
        <v>15.057734480000002</v>
      </c>
      <c r="L19" s="401">
        <f>'A1'!L19</f>
        <v>77.400355049999988</v>
      </c>
      <c r="M19" s="401">
        <f>'A1'!M19</f>
        <v>136802.33083794013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39439.844067009908</v>
      </c>
      <c r="E20" s="401">
        <f>'A1'!E20</f>
        <v>7915.4416828700005</v>
      </c>
      <c r="F20" s="401">
        <f>'A1'!F20</f>
        <v>30.440289810000003</v>
      </c>
      <c r="G20" s="401">
        <f>'A1'!G20</f>
        <v>56.312969769999995</v>
      </c>
      <c r="H20" s="401">
        <f>'A1'!H20</f>
        <v>22.109130499999999</v>
      </c>
      <c r="I20" s="401">
        <f>'A1'!I20</f>
        <v>0.32475509999999996</v>
      </c>
      <c r="J20" s="401">
        <f>'A1'!J20</f>
        <v>0.60200001000000003</v>
      </c>
      <c r="K20" s="401">
        <f>'A1'!K20</f>
        <v>14.870706690000002</v>
      </c>
      <c r="L20" s="401">
        <f>'A1'!L20</f>
        <v>20.03755078</v>
      </c>
      <c r="M20" s="401">
        <f>'A1'!M20</f>
        <v>47499.983152539913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86899.358288350224</v>
      </c>
      <c r="E21" s="401">
        <f>'A1'!E21</f>
        <v>2309.5633397799993</v>
      </c>
      <c r="F21" s="401">
        <f>'A1'!F21</f>
        <v>3.8933716999999999</v>
      </c>
      <c r="G21" s="401">
        <f>'A1'!G21</f>
        <v>30.138712129999981</v>
      </c>
      <c r="H21" s="401">
        <f>'A1'!H21</f>
        <v>1.6741725499999995</v>
      </c>
      <c r="I21" s="401">
        <f>'A1'!I21</f>
        <v>0.16996883000000002</v>
      </c>
      <c r="J21" s="401">
        <f>'A1'!J21</f>
        <v>0</v>
      </c>
      <c r="K21" s="401">
        <f>'A1'!K21</f>
        <v>0.18702779</v>
      </c>
      <c r="L21" s="401">
        <f>'A1'!L21</f>
        <v>57.362804269999991</v>
      </c>
      <c r="M21" s="401">
        <f>'A1'!M21</f>
        <v>89302.347685400237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562185.132851462</v>
      </c>
      <c r="E22" s="401">
        <f>'A1'!E22</f>
        <v>24344.622382130037</v>
      </c>
      <c r="F22" s="401">
        <f>'A1'!F22</f>
        <v>37.12160372000001</v>
      </c>
      <c r="G22" s="401">
        <f>'A1'!G22</f>
        <v>152.66044951999999</v>
      </c>
      <c r="H22" s="401">
        <f>'A1'!H22</f>
        <v>55.279645550000005</v>
      </c>
      <c r="I22" s="401">
        <f>'A1'!I22</f>
        <v>0.49472392999999998</v>
      </c>
      <c r="J22" s="401">
        <f>'A1'!J22</f>
        <v>0.60200001000000003</v>
      </c>
      <c r="K22" s="401">
        <f>'A1'!K22</f>
        <v>15.110193700000002</v>
      </c>
      <c r="L22" s="401">
        <f>'A1'!L22</f>
        <v>107.10135235999998</v>
      </c>
      <c r="M22" s="401">
        <f>'A1'!M22</f>
        <v>586898.12520238187</v>
      </c>
      <c r="N22" s="26"/>
      <c r="P22" s="202"/>
    </row>
    <row r="23" spans="1:16" s="14" customFormat="1" ht="18.75" customHeight="1">
      <c r="A23" s="29"/>
      <c r="B23" s="12"/>
      <c r="C23" s="12"/>
      <c r="D23" s="457"/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13554.764784999999</v>
      </c>
      <c r="E25" s="401">
        <f>'A1'!E25</f>
        <v>356.43341263999997</v>
      </c>
      <c r="F25" s="401">
        <f>'A1'!F25</f>
        <v>5.46924324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13916.667440880001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3770.4075249800003</v>
      </c>
      <c r="E26" s="401">
        <f>'A1'!E26</f>
        <v>89.027472809999992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3859.4349977900001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9784.3572600199986</v>
      </c>
      <c r="E27" s="401">
        <f>'A1'!E27</f>
        <v>267.40593982999997</v>
      </c>
      <c r="F27" s="401">
        <f>'A1'!F27</f>
        <v>5.46924324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10057.232443089999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22549.391368199998</v>
      </c>
      <c r="E28" s="401">
        <f>'A1'!E28</f>
        <v>20.02937305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22569.42074125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19381.06745717</v>
      </c>
      <c r="E29" s="401">
        <f>'A1'!E29</f>
        <v>19.822914409999999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19400.890371580001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3168.3239110299992</v>
      </c>
      <c r="E30" s="401">
        <f>'A1'!E30</f>
        <v>0.20645864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3168.5303696699993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4059.1123532400002</v>
      </c>
      <c r="E31" s="401">
        <f>'A1'!E31</f>
        <v>1298.2389206700002</v>
      </c>
      <c r="F31" s="401">
        <f>'A1'!F31</f>
        <v>0.32599513000000002</v>
      </c>
      <c r="G31" s="401">
        <f>'A1'!G31</f>
        <v>0.49611883999999995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2.33129717</v>
      </c>
      <c r="L31" s="401">
        <f>'A1'!L31</f>
        <v>1.94545882</v>
      </c>
      <c r="M31" s="401">
        <f>'A1'!M31</f>
        <v>5362.4501438699999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1038.2090018999997</v>
      </c>
      <c r="E32" s="401">
        <f>'A1'!E32</f>
        <v>1044.2064729100002</v>
      </c>
      <c r="F32" s="401">
        <f>'A1'!F32</f>
        <v>0.32599513000000002</v>
      </c>
      <c r="G32" s="401">
        <f>'A1'!G32</f>
        <v>0.49611883999999995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2.33129717</v>
      </c>
      <c r="L32" s="401">
        <f>'A1'!L32</f>
        <v>1.94545882</v>
      </c>
      <c r="M32" s="401">
        <f>'A1'!M32</f>
        <v>2087.5143447700002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3020.9033513400004</v>
      </c>
      <c r="E33" s="401">
        <f>'A1'!E33</f>
        <v>254.03244776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3274.9357991000006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40163.268506439999</v>
      </c>
      <c r="E34" s="401">
        <f>'A1'!E34</f>
        <v>1674.7017063600001</v>
      </c>
      <c r="F34" s="401">
        <f>'A1'!F34</f>
        <v>5.7952383699999999</v>
      </c>
      <c r="G34" s="401">
        <f>'A1'!G34</f>
        <v>0.49611883999999995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2.33129717</v>
      </c>
      <c r="L34" s="401">
        <f>'A1'!L34</f>
        <v>1.94545882</v>
      </c>
      <c r="M34" s="401">
        <f>'A1'!M34</f>
        <v>41848.538326000002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3861.0782008199999</v>
      </c>
      <c r="E36" s="401">
        <f>'A1'!E36</f>
        <v>197.99962932</v>
      </c>
      <c r="F36" s="401">
        <f>'A1'!F36</f>
        <v>0.97822725999999993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4060.0560574000001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34619.179771360039</v>
      </c>
      <c r="E37" s="401">
        <f>'A1'!E37</f>
        <v>1476.2774648899999</v>
      </c>
      <c r="F37" s="401">
        <f>'A1'!F37</f>
        <v>4.8170111100000002</v>
      </c>
      <c r="G37" s="401">
        <f>'A1'!G37</f>
        <v>0.49611883999999995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2.33129717</v>
      </c>
      <c r="L37" s="401">
        <f>'A1'!L37</f>
        <v>0</v>
      </c>
      <c r="M37" s="401">
        <f>'A1'!M37</f>
        <v>36103.101663370035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1683.0105342499999</v>
      </c>
      <c r="E38" s="401">
        <f>'A1'!E38</f>
        <v>0.42461214000000003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1.94545882</v>
      </c>
      <c r="M38" s="401">
        <f>'A1'!M38</f>
        <v>1685.3806052099999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126410.92299759007</v>
      </c>
      <c r="E41" s="401">
        <f>'A1'!E41</f>
        <v>4103.28769655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130514.21069414007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89738.827053880043</v>
      </c>
      <c r="E42" s="401">
        <f>'A1'!E42</f>
        <v>3169.1826227499996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92908.009676630041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36672.095943710025</v>
      </c>
      <c r="E43" s="401">
        <f>'A1'!E43</f>
        <v>934.10507380000001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37606.201017510022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45141.211348819903</v>
      </c>
      <c r="E44" s="401">
        <f>'A1'!E44</f>
        <v>1794.5212220499996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46935.732570869899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33915.80203015991</v>
      </c>
      <c r="E45" s="401">
        <f>'A1'!E45</f>
        <v>1786.8747707299995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35702.676800889909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11225.409318659995</v>
      </c>
      <c r="E46" s="401">
        <f>'A1'!E46</f>
        <v>7.6464513200000006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11233.055769979996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12187.205826579997</v>
      </c>
      <c r="E47" s="401">
        <f>'A1'!E47</f>
        <v>2241.9526700200004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14429.158496599997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219.51338587000001</v>
      </c>
      <c r="E48" s="401">
        <f>'A1'!E48</f>
        <v>0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219.51338587000001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11967.692440709998</v>
      </c>
      <c r="E49" s="401">
        <f>'A1'!E49</f>
        <v>2241.9526700200004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14209.645110729998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183739.34017298996</v>
      </c>
      <c r="E50" s="401">
        <f>'A1'!E50</f>
        <v>8139.7615886200001</v>
      </c>
      <c r="F50" s="401">
        <f>'A1'!F50</f>
        <v>0</v>
      </c>
      <c r="G50" s="401">
        <f>'A1'!G50</f>
        <v>0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0</v>
      </c>
      <c r="M50" s="401">
        <f>'A1'!M50</f>
        <v>191879.10176160996</v>
      </c>
      <c r="N50" s="26"/>
    </row>
    <row r="51" spans="1:28" s="14" customFormat="1" ht="18.75" customHeight="1">
      <c r="A51" s="32"/>
      <c r="B51" s="33" t="s">
        <v>268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179455.31656963035</v>
      </c>
      <c r="E52" s="401">
        <f>'A1'!E52</f>
        <v>7190.2786019600044</v>
      </c>
      <c r="F52" s="401">
        <f>'A1'!F52</f>
        <v>0</v>
      </c>
      <c r="G52" s="401">
        <f>'A1'!G52</f>
        <v>0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0</v>
      </c>
      <c r="M52" s="401">
        <f>'A1'!M52</f>
        <v>186645.59517159036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4016.6425031699996</v>
      </c>
      <c r="E53" s="401">
        <f>'A1'!E53</f>
        <v>461.89288642000002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</v>
      </c>
      <c r="M53" s="401">
        <f>'A1'!M53</f>
        <v>4478.5353895899998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267.38110015999996</v>
      </c>
      <c r="E54" s="445">
        <f>'A1'!E54</f>
        <v>487.59010023999997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754.97120039999993</v>
      </c>
      <c r="N54" s="26"/>
    </row>
    <row r="55" spans="1:28" s="14" customFormat="1" ht="14.25">
      <c r="A55" s="478" t="s">
        <v>269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26"/>
      <c r="O55" s="44"/>
      <c r="P55" s="44"/>
    </row>
    <row r="56" spans="1:28" s="14" customFormat="1" ht="18" customHeight="1">
      <c r="A56" s="478" t="s">
        <v>265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26"/>
      <c r="O56" s="44"/>
      <c r="P56" s="44"/>
      <c r="V56" s="26"/>
    </row>
    <row r="57" spans="1:28" s="44" customFormat="1" ht="18" customHeight="1">
      <c r="A57" s="478" t="s">
        <v>273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O57" s="40"/>
      <c r="P57" s="40"/>
      <c r="T57" s="45"/>
    </row>
    <row r="58" spans="1:28" s="44" customFormat="1" ht="18" customHeight="1">
      <c r="A58" s="478" t="s">
        <v>270</v>
      </c>
      <c r="B58" s="479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O58" s="42"/>
      <c r="P58" s="42"/>
      <c r="T58" s="45"/>
    </row>
    <row r="59" spans="1:28" s="40" customFormat="1" ht="20.25" customHeight="1">
      <c r="A59" s="478" t="s">
        <v>271</v>
      </c>
      <c r="B59" s="478"/>
      <c r="C59" s="478"/>
      <c r="D59" s="478"/>
      <c r="E59" s="478"/>
      <c r="F59" s="478"/>
      <c r="G59" s="478"/>
      <c r="H59" s="478"/>
      <c r="I59" s="478"/>
      <c r="J59" s="478"/>
      <c r="K59" s="478"/>
      <c r="L59" s="478"/>
      <c r="M59" s="478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32" sqref="C32:E3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264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212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213</v>
      </c>
      <c r="C13" s="12"/>
      <c r="D13" s="401">
        <f>'A2'!D13</f>
        <v>100451.94249682993</v>
      </c>
      <c r="E13" s="401">
        <f>'A2'!E13</f>
        <v>25191.667793879991</v>
      </c>
      <c r="F13" s="401">
        <f>'A2'!F13</f>
        <v>17088.19013789</v>
      </c>
      <c r="G13" s="401">
        <f>'A2'!G13</f>
        <v>1290.4379862100009</v>
      </c>
      <c r="H13" s="401">
        <f>'A2'!H13</f>
        <v>646.53018160999989</v>
      </c>
      <c r="I13" s="401">
        <f>'A2'!I13</f>
        <v>379.82681210999999</v>
      </c>
      <c r="J13" s="401">
        <f>'A2'!J13</f>
        <v>40.437683159999999</v>
      </c>
      <c r="K13" s="401">
        <f>'A2'!K13</f>
        <v>2142.0097118300005</v>
      </c>
      <c r="L13" s="401">
        <f>'A2'!L13</f>
        <v>147231.0428035199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25433.916234390032</v>
      </c>
      <c r="E14" s="401">
        <f>'A2'!E14</f>
        <v>9896.0807977599998</v>
      </c>
      <c r="F14" s="401">
        <f>'A2'!F14</f>
        <v>7315.9659513599963</v>
      </c>
      <c r="G14" s="401">
        <f>'A2'!G14</f>
        <v>27.352341639999999</v>
      </c>
      <c r="H14" s="401">
        <f>'A2'!H14</f>
        <v>124.69493310999999</v>
      </c>
      <c r="I14" s="401">
        <f>'A2'!I14</f>
        <v>6.9995912000000002</v>
      </c>
      <c r="J14" s="401">
        <f>'A2'!J14</f>
        <v>2.8717611599999997</v>
      </c>
      <c r="K14" s="401">
        <f>'A2'!K14</f>
        <v>30.354151249999994</v>
      </c>
      <c r="L14" s="401">
        <f>'A2'!L14</f>
        <v>42838.235761870026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75018.026262439889</v>
      </c>
      <c r="E15" s="401">
        <f>'A2'!E15</f>
        <v>15295.586996119993</v>
      </c>
      <c r="F15" s="401">
        <f>'A2'!F15</f>
        <v>9772.2241865300057</v>
      </c>
      <c r="G15" s="401">
        <f>'A2'!G15</f>
        <v>1263.0856445700008</v>
      </c>
      <c r="H15" s="401">
        <f>'A2'!H15</f>
        <v>521.83524849999992</v>
      </c>
      <c r="I15" s="401">
        <f>'A2'!I15</f>
        <v>372.82722090999999</v>
      </c>
      <c r="J15" s="401">
        <f>'A2'!J15</f>
        <v>37.565922</v>
      </c>
      <c r="K15" s="401">
        <f>'A2'!K15</f>
        <v>2111.6555605800004</v>
      </c>
      <c r="L15" s="401">
        <f>'A2'!L15</f>
        <v>104392.80704164988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51386.772557829951</v>
      </c>
      <c r="E16" s="401">
        <f>'A2'!E16</f>
        <v>11402.286077770003</v>
      </c>
      <c r="F16" s="401">
        <f>'A2'!F16</f>
        <v>6683.7809047700011</v>
      </c>
      <c r="G16" s="401">
        <f>'A2'!G16</f>
        <v>491.07358585999981</v>
      </c>
      <c r="H16" s="401">
        <f>'A2'!H16</f>
        <v>451.73631059999997</v>
      </c>
      <c r="I16" s="401">
        <f>'A2'!I16</f>
        <v>28.259483359999983</v>
      </c>
      <c r="J16" s="401">
        <f>'A2'!J16</f>
        <v>1.27784158</v>
      </c>
      <c r="K16" s="401">
        <f>'A2'!K16</f>
        <v>382.76371615000028</v>
      </c>
      <c r="L16" s="401">
        <f>'A2'!L16</f>
        <v>70827.950477919949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24282.664671509992</v>
      </c>
      <c r="E17" s="401">
        <f>'A2'!E17</f>
        <v>4059.2283688999983</v>
      </c>
      <c r="F17" s="401">
        <f>'A2'!F17</f>
        <v>2385.2170105799987</v>
      </c>
      <c r="G17" s="401">
        <f>'A2'!G17</f>
        <v>100.6922761</v>
      </c>
      <c r="H17" s="401">
        <f>'A2'!H17</f>
        <v>36.159617639999986</v>
      </c>
      <c r="I17" s="401">
        <f>'A2'!I17</f>
        <v>1.85771423</v>
      </c>
      <c r="J17" s="401">
        <f>'A2'!J17</f>
        <v>0.10781917000000001</v>
      </c>
      <c r="K17" s="401">
        <f>'A2'!K17</f>
        <v>3.2869345000000001</v>
      </c>
      <c r="L17" s="401">
        <f>'A2'!L17</f>
        <v>30869.21441262999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27104.107886319958</v>
      </c>
      <c r="E18" s="401">
        <f>'A2'!E18</f>
        <v>7343.0577088700047</v>
      </c>
      <c r="F18" s="401">
        <f>'A2'!F18</f>
        <v>4298.5638941900024</v>
      </c>
      <c r="G18" s="401">
        <f>'A2'!G18</f>
        <v>390.38130975999979</v>
      </c>
      <c r="H18" s="401">
        <f>'A2'!H18</f>
        <v>415.57669296</v>
      </c>
      <c r="I18" s="401">
        <f>'A2'!I18</f>
        <v>26.401769129999984</v>
      </c>
      <c r="J18" s="401">
        <f>'A2'!J18</f>
        <v>1.1700224100000001</v>
      </c>
      <c r="K18" s="401">
        <f>'A2'!K18</f>
        <v>379.47678165000031</v>
      </c>
      <c r="L18" s="401">
        <f>'A2'!L18</f>
        <v>39958.736065289966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70626.463759010105</v>
      </c>
      <c r="E19" s="401">
        <f>'A2'!E19</f>
        <v>5874.0743444100026</v>
      </c>
      <c r="F19" s="401">
        <f>'A2'!F19</f>
        <v>21923.958781550002</v>
      </c>
      <c r="G19" s="401">
        <f>'A2'!G19</f>
        <v>559.33780105999972</v>
      </c>
      <c r="H19" s="401">
        <f>'A2'!H19</f>
        <v>6446.2072772400015</v>
      </c>
      <c r="I19" s="401">
        <f>'A2'!I19</f>
        <v>245.02077134000001</v>
      </c>
      <c r="J19" s="401">
        <f>'A2'!J19</f>
        <v>4.4717702099999999</v>
      </c>
      <c r="K19" s="401">
        <f>'A2'!K19</f>
        <v>288.88402678</v>
      </c>
      <c r="L19" s="401">
        <f>'A2'!L19</f>
        <v>105968.41853160011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2709.1471692800042</v>
      </c>
      <c r="E20" s="401">
        <f>'A2'!E20</f>
        <v>245.68296478000002</v>
      </c>
      <c r="F20" s="401">
        <f>'A2'!F20</f>
        <v>1153.1545288699986</v>
      </c>
      <c r="G20" s="401">
        <f>'A2'!G20</f>
        <v>184.4226246099999</v>
      </c>
      <c r="H20" s="401">
        <f>'A2'!H20</f>
        <v>21.745511479999998</v>
      </c>
      <c r="I20" s="401">
        <f>'A2'!I20</f>
        <v>62.149339370000014</v>
      </c>
      <c r="J20" s="401">
        <f>'A2'!J20</f>
        <v>2.28997355</v>
      </c>
      <c r="K20" s="401">
        <f>'A2'!K20</f>
        <v>52.514498740000015</v>
      </c>
      <c r="L20" s="401">
        <f>'A2'!L20</f>
        <v>4431.1066106800017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67917.316589730108</v>
      </c>
      <c r="E21" s="401">
        <f>'A2'!E21</f>
        <v>5628.391379630003</v>
      </c>
      <c r="F21" s="401">
        <f>'A2'!F21</f>
        <v>20770.804252680002</v>
      </c>
      <c r="G21" s="401">
        <f>'A2'!G21</f>
        <v>374.91517644999988</v>
      </c>
      <c r="H21" s="401">
        <f>'A2'!H21</f>
        <v>6424.461765760002</v>
      </c>
      <c r="I21" s="401">
        <f>'A2'!I21</f>
        <v>182.87143197</v>
      </c>
      <c r="J21" s="401">
        <f>'A2'!J21</f>
        <v>2.1817966599999998</v>
      </c>
      <c r="K21" s="401">
        <f>'A2'!K21</f>
        <v>236.36952803999998</v>
      </c>
      <c r="L21" s="401">
        <f>'A2'!L21</f>
        <v>101537.31192092011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222465.17881366998</v>
      </c>
      <c r="E22" s="401">
        <f>'A2'!E22</f>
        <v>42468.028216059996</v>
      </c>
      <c r="F22" s="401">
        <f>'A2'!F22</f>
        <v>45695.929824210005</v>
      </c>
      <c r="G22" s="401">
        <f>'A2'!G22</f>
        <v>2340.8493731300005</v>
      </c>
      <c r="H22" s="401">
        <f>'A2'!H22</f>
        <v>7544.4737694500018</v>
      </c>
      <c r="I22" s="401">
        <f>'A2'!I22</f>
        <v>653.10706680999999</v>
      </c>
      <c r="J22" s="401">
        <f>'A2'!J22</f>
        <v>46.187294949999995</v>
      </c>
      <c r="K22" s="401">
        <f>'A2'!K22</f>
        <v>2813.6574547600007</v>
      </c>
      <c r="L22" s="401">
        <f>'A2'!L22</f>
        <v>324027.41181303997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214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151.01036922</v>
      </c>
      <c r="E25" s="401">
        <f>'A2'!E25</f>
        <v>41.153643379999998</v>
      </c>
      <c r="F25" s="401">
        <f>'A2'!F25</f>
        <v>23.867497210000003</v>
      </c>
      <c r="G25" s="401">
        <f>'A2'!G25</f>
        <v>82.519791510000005</v>
      </c>
      <c r="H25" s="401">
        <f>'A2'!H25</f>
        <v>0</v>
      </c>
      <c r="I25" s="401">
        <f>'A2'!I25</f>
        <v>34.797166869999998</v>
      </c>
      <c r="J25" s="401">
        <f>'A2'!J25</f>
        <v>0</v>
      </c>
      <c r="K25" s="401">
        <f>'A2'!K25</f>
        <v>66.112419349999996</v>
      </c>
      <c r="L25" s="401">
        <f>'A2'!L25</f>
        <v>399.46088753999999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21.979108429999997</v>
      </c>
      <c r="E26" s="401">
        <f>'A2'!E26</f>
        <v>0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8.7159920000000002E-2</v>
      </c>
      <c r="J26" s="401">
        <f>'A2'!J26</f>
        <v>0</v>
      </c>
      <c r="K26" s="401">
        <f>'A2'!K26</f>
        <v>1.538</v>
      </c>
      <c r="L26" s="401">
        <f>'A2'!L26</f>
        <v>23.604268349999998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129.03126079</v>
      </c>
      <c r="E27" s="401">
        <f>'A2'!E27</f>
        <v>41.153643379999998</v>
      </c>
      <c r="F27" s="401">
        <f>'A2'!F27</f>
        <v>23.867497210000003</v>
      </c>
      <c r="G27" s="401">
        <f>'A2'!G27</f>
        <v>82.519791510000005</v>
      </c>
      <c r="H27" s="401">
        <f>'A2'!H27</f>
        <v>0</v>
      </c>
      <c r="I27" s="401">
        <f>'A2'!I27</f>
        <v>34.71000695</v>
      </c>
      <c r="J27" s="401">
        <f>'A2'!J27</f>
        <v>0</v>
      </c>
      <c r="K27" s="401">
        <f>'A2'!K27</f>
        <v>64.574419349999999</v>
      </c>
      <c r="L27" s="401">
        <f>'A2'!L27</f>
        <v>375.85661918999995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2147.8737333600002</v>
      </c>
      <c r="E28" s="401">
        <f>'A2'!E28</f>
        <v>172.49007979999996</v>
      </c>
      <c r="F28" s="401">
        <f>'A2'!F28</f>
        <v>107.88043523000002</v>
      </c>
      <c r="G28" s="401">
        <f>'A2'!G28</f>
        <v>0</v>
      </c>
      <c r="H28" s="401">
        <f>'A2'!H28</f>
        <v>0</v>
      </c>
      <c r="I28" s="401">
        <f>'A2'!I28</f>
        <v>0</v>
      </c>
      <c r="J28" s="401">
        <f>'A2'!J28</f>
        <v>0</v>
      </c>
      <c r="K28" s="401">
        <f>'A2'!K28</f>
        <v>33.577459880000006</v>
      </c>
      <c r="L28" s="401">
        <f>'A2'!L28</f>
        <v>2461.8217082699998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29.499313229999998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29.499313229999998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2118.3744201300001</v>
      </c>
      <c r="E30" s="401">
        <f>'A2'!E30</f>
        <v>172.49007979999996</v>
      </c>
      <c r="F30" s="401">
        <f>'A2'!F30</f>
        <v>107.88043523000002</v>
      </c>
      <c r="G30" s="401">
        <f>'A2'!G30</f>
        <v>0</v>
      </c>
      <c r="H30" s="401">
        <f>'A2'!H30</f>
        <v>0</v>
      </c>
      <c r="I30" s="401">
        <f>'A2'!I30</f>
        <v>0</v>
      </c>
      <c r="J30" s="401">
        <f>'A2'!J30</f>
        <v>0</v>
      </c>
      <c r="K30" s="401">
        <f>'A2'!K30</f>
        <v>33.577459880000006</v>
      </c>
      <c r="L30" s="401">
        <f>'A2'!L30</f>
        <v>2432.3223950399997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98.059747060000007</v>
      </c>
      <c r="E31" s="401">
        <f>'A2'!E31</f>
        <v>0</v>
      </c>
      <c r="F31" s="401">
        <f>'A2'!F31</f>
        <v>2.4786599999999999E-2</v>
      </c>
      <c r="G31" s="401">
        <f>'A2'!G31</f>
        <v>0</v>
      </c>
      <c r="H31" s="401">
        <f>'A2'!H31</f>
        <v>3.8143811599999999</v>
      </c>
      <c r="I31" s="401">
        <f>'A2'!I31</f>
        <v>0</v>
      </c>
      <c r="J31" s="401">
        <f>'A2'!J31</f>
        <v>0</v>
      </c>
      <c r="K31" s="401">
        <f>'A2'!K31</f>
        <v>0</v>
      </c>
      <c r="L31" s="401">
        <f>'A2'!L31</f>
        <v>101.89891482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19.883703640000004</v>
      </c>
      <c r="E32" s="401">
        <f>'A2'!E32</f>
        <v>0</v>
      </c>
      <c r="F32" s="401">
        <f>'A2'!F32</f>
        <v>2.0296999999999999E-2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19.904000640000003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78.176043419999999</v>
      </c>
      <c r="E33" s="401">
        <f>'A2'!E33</f>
        <v>0</v>
      </c>
      <c r="F33" s="401">
        <f>'A2'!F33</f>
        <v>4.4895999999999998E-3</v>
      </c>
      <c r="G33" s="401">
        <f>'A2'!G33</f>
        <v>0</v>
      </c>
      <c r="H33" s="401">
        <f>'A2'!H33</f>
        <v>3.8143811599999999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81.994914179999995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2396.9438496400003</v>
      </c>
      <c r="E34" s="401">
        <f>'A2'!E34</f>
        <v>213.64372317999997</v>
      </c>
      <c r="F34" s="401">
        <f>'A2'!F34</f>
        <v>131.77271904000003</v>
      </c>
      <c r="G34" s="401">
        <f>'A2'!G34</f>
        <v>82.519791510000005</v>
      </c>
      <c r="H34" s="401">
        <f>'A2'!H34</f>
        <v>3.8143811599999999</v>
      </c>
      <c r="I34" s="401">
        <f>'A2'!I34</f>
        <v>34.797166869999998</v>
      </c>
      <c r="J34" s="401">
        <f>'A2'!J34</f>
        <v>0</v>
      </c>
      <c r="K34" s="401">
        <f>'A2'!K34</f>
        <v>99.689879230000003</v>
      </c>
      <c r="L34" s="401">
        <f>'A2'!L34</f>
        <v>2963.1815106300005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91.134076489999984</v>
      </c>
      <c r="E36" s="401">
        <f>'A2'!E36</f>
        <v>1.2695721600000001</v>
      </c>
      <c r="F36" s="401">
        <f>'A2'!F36</f>
        <v>4.8212140799999998</v>
      </c>
      <c r="G36" s="401">
        <f>'A2'!G36</f>
        <v>7.1332792900000008</v>
      </c>
      <c r="H36" s="401">
        <f>'A2'!H36</f>
        <v>3.8143811599999999</v>
      </c>
      <c r="I36" s="401">
        <f>'A2'!I36</f>
        <v>8.7159920000000002E-2</v>
      </c>
      <c r="J36" s="401">
        <f>'A2'!J36</f>
        <v>0</v>
      </c>
      <c r="K36" s="401">
        <f>'A2'!K36</f>
        <v>15.838999999999999</v>
      </c>
      <c r="L36" s="401">
        <f>'A2'!L36</f>
        <v>124.09868309999999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2305.8097731499997</v>
      </c>
      <c r="E37" s="401">
        <f>'A2'!E37</f>
        <v>212.37415102</v>
      </c>
      <c r="F37" s="401">
        <f>'A2'!F37</f>
        <v>126.95150496000002</v>
      </c>
      <c r="G37" s="401">
        <f>'A2'!G37</f>
        <v>75.38651222</v>
      </c>
      <c r="H37" s="401">
        <f>'A2'!H37</f>
        <v>0</v>
      </c>
      <c r="I37" s="401">
        <f>'A2'!I37</f>
        <v>34.71000695</v>
      </c>
      <c r="J37" s="401">
        <f>'A2'!J37</f>
        <v>0</v>
      </c>
      <c r="K37" s="401">
        <f>'A2'!K37</f>
        <v>53.442882300000001</v>
      </c>
      <c r="L37" s="401">
        <f>'A2'!L37</f>
        <v>2808.6748306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30.407996929999999</v>
      </c>
      <c r="L38" s="401">
        <f>'A2'!L38</f>
        <v>30.407996929999999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215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137532.58079795985</v>
      </c>
      <c r="E41" s="401">
        <f>'A2'!E41</f>
        <v>24311.566618039986</v>
      </c>
      <c r="F41" s="401">
        <f>'A2'!F41</f>
        <v>21408.18524560998</v>
      </c>
      <c r="G41" s="401">
        <f>'A2'!G41</f>
        <v>1931.945657180001</v>
      </c>
      <c r="H41" s="401">
        <f>'A2'!H41</f>
        <v>6980.8261258299972</v>
      </c>
      <c r="I41" s="401">
        <f>'A2'!I41</f>
        <v>889.72912480000014</v>
      </c>
      <c r="J41" s="401">
        <f>'A2'!J41</f>
        <v>47.154669940000005</v>
      </c>
      <c r="K41" s="401">
        <f>'A2'!K41</f>
        <v>1732.8308381299996</v>
      </c>
      <c r="L41" s="401">
        <f>'A2'!L41</f>
        <v>194834.81907748987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44445.443679600001</v>
      </c>
      <c r="E42" s="401">
        <f>'A2'!E42</f>
        <v>12605.940102679993</v>
      </c>
      <c r="F42" s="401">
        <f>'A2'!F42</f>
        <v>5652.4257847099998</v>
      </c>
      <c r="G42" s="401">
        <f>'A2'!G42</f>
        <v>131.39553025999993</v>
      </c>
      <c r="H42" s="401">
        <f>'A2'!H42</f>
        <v>2114.7206599399992</v>
      </c>
      <c r="I42" s="401">
        <f>'A2'!I42</f>
        <v>10.487968239999997</v>
      </c>
      <c r="J42" s="401">
        <f>'A2'!J42</f>
        <v>0</v>
      </c>
      <c r="K42" s="401">
        <f>'A2'!K42</f>
        <v>11.5145769</v>
      </c>
      <c r="L42" s="401">
        <f>'A2'!L42</f>
        <v>64971.928302330001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93087.137118359853</v>
      </c>
      <c r="E43" s="401">
        <f>'A2'!E43</f>
        <v>11705.626515359994</v>
      </c>
      <c r="F43" s="401">
        <f>'A2'!F43</f>
        <v>15755.759460899983</v>
      </c>
      <c r="G43" s="401">
        <f>'A2'!G43</f>
        <v>1800.550126920001</v>
      </c>
      <c r="H43" s="401">
        <f>'A2'!H43</f>
        <v>4866.1054658899984</v>
      </c>
      <c r="I43" s="401">
        <f>'A2'!I43</f>
        <v>879.24115656000015</v>
      </c>
      <c r="J43" s="401">
        <f>'A2'!J43</f>
        <v>47.154669940000005</v>
      </c>
      <c r="K43" s="401">
        <f>'A2'!K43</f>
        <v>1721.3162612299996</v>
      </c>
      <c r="L43" s="401">
        <f>'A2'!L43</f>
        <v>129862.89077515983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46399.908068950026</v>
      </c>
      <c r="E44" s="401">
        <f>'A2'!E44</f>
        <v>14700.620100789994</v>
      </c>
      <c r="F44" s="401">
        <f>'A2'!F44</f>
        <v>2831.8254727400013</v>
      </c>
      <c r="G44" s="401">
        <f>'A2'!G44</f>
        <v>1213.31850998</v>
      </c>
      <c r="H44" s="401">
        <f>'A2'!H44</f>
        <v>1227.4113265599999</v>
      </c>
      <c r="I44" s="401">
        <f>'A2'!I44</f>
        <v>167.37556206000005</v>
      </c>
      <c r="J44" s="401">
        <f>'A2'!J44</f>
        <v>0.39595720000000001</v>
      </c>
      <c r="K44" s="401">
        <f>'A2'!K44</f>
        <v>647.91125642999953</v>
      </c>
      <c r="L44" s="401">
        <f>'A2'!L44</f>
        <v>67188.766254710019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20752.040070810021</v>
      </c>
      <c r="E45" s="401">
        <f>'A2'!E45</f>
        <v>3410.2230566299991</v>
      </c>
      <c r="F45" s="401">
        <f>'A2'!F45</f>
        <v>757.94564340000022</v>
      </c>
      <c r="G45" s="401">
        <f>'A2'!G45</f>
        <v>229.68302470999996</v>
      </c>
      <c r="H45" s="401">
        <f>'A2'!H45</f>
        <v>253.15780219999994</v>
      </c>
      <c r="I45" s="401">
        <f>'A2'!I45</f>
        <v>3.2194763000000006</v>
      </c>
      <c r="J45" s="401">
        <f>'A2'!J45</f>
        <v>0</v>
      </c>
      <c r="K45" s="401">
        <f>'A2'!K45</f>
        <v>0</v>
      </c>
      <c r="L45" s="401">
        <f>'A2'!L45</f>
        <v>25406.269074050018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25647.867998140002</v>
      </c>
      <c r="E46" s="401">
        <f>'A2'!E46</f>
        <v>11290.397044159996</v>
      </c>
      <c r="F46" s="401">
        <f>'A2'!F46</f>
        <v>2073.8798293400009</v>
      </c>
      <c r="G46" s="401">
        <f>'A2'!G46</f>
        <v>983.63548527</v>
      </c>
      <c r="H46" s="401">
        <f>'A2'!H46</f>
        <v>974.25352436000003</v>
      </c>
      <c r="I46" s="401">
        <f>'A2'!I46</f>
        <v>164.15608576000005</v>
      </c>
      <c r="J46" s="401">
        <f>'A2'!J46</f>
        <v>0.39595720000000001</v>
      </c>
      <c r="K46" s="401">
        <f>'A2'!K46</f>
        <v>647.91125642999953</v>
      </c>
      <c r="L46" s="401">
        <f>'A2'!L46</f>
        <v>41782.497180660008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11767.586514679997</v>
      </c>
      <c r="E47" s="401">
        <f>'A2'!E47</f>
        <v>3947.1265055499994</v>
      </c>
      <c r="F47" s="401">
        <f>'A2'!F47</f>
        <v>7169.2848208099986</v>
      </c>
      <c r="G47" s="401">
        <f>'A2'!G47</f>
        <v>391.44636807000012</v>
      </c>
      <c r="H47" s="401">
        <f>'A2'!H47</f>
        <v>1411.6860632500002</v>
      </c>
      <c r="I47" s="401">
        <f>'A2'!I47</f>
        <v>900.70503844000018</v>
      </c>
      <c r="J47" s="401">
        <f>'A2'!J47</f>
        <v>0</v>
      </c>
      <c r="K47" s="401">
        <f>'A2'!K47</f>
        <v>237.43793267000004</v>
      </c>
      <c r="L47" s="401">
        <f>'A2'!L47</f>
        <v>25825.27324346999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509.53823460000007</v>
      </c>
      <c r="E48" s="401">
        <f>'A2'!E48</f>
        <v>324.44209633000008</v>
      </c>
      <c r="F48" s="401">
        <f>'A2'!F48</f>
        <v>459.14842271000015</v>
      </c>
      <c r="G48" s="401">
        <f>'A2'!G48</f>
        <v>27.820076610000005</v>
      </c>
      <c r="H48" s="401">
        <f>'A2'!H48</f>
        <v>60.667072180000005</v>
      </c>
      <c r="I48" s="401">
        <f>'A2'!I48</f>
        <v>67.080643780000003</v>
      </c>
      <c r="J48" s="401">
        <f>'A2'!J48</f>
        <v>0</v>
      </c>
      <c r="K48" s="401">
        <f>'A2'!K48</f>
        <v>231.98569552000004</v>
      </c>
      <c r="L48" s="401">
        <f>'A2'!L48</f>
        <v>1680.6822417300004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11258.048280079996</v>
      </c>
      <c r="E49" s="401">
        <f>'A2'!E49</f>
        <v>3622.6844092199995</v>
      </c>
      <c r="F49" s="401">
        <f>'A2'!F49</f>
        <v>6710.1363980999986</v>
      </c>
      <c r="G49" s="401">
        <f>'A2'!G49</f>
        <v>363.62629146000012</v>
      </c>
      <c r="H49" s="401">
        <f>'A2'!H49</f>
        <v>1351.0189910700001</v>
      </c>
      <c r="I49" s="401">
        <f>'A2'!I49</f>
        <v>833.62439466000023</v>
      </c>
      <c r="J49" s="401">
        <f>'A2'!J49</f>
        <v>0</v>
      </c>
      <c r="K49" s="401">
        <f>'A2'!K49</f>
        <v>5.4522371499999993</v>
      </c>
      <c r="L49" s="401">
        <f>'A2'!L49</f>
        <v>24144.591001739995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195700.07538158988</v>
      </c>
      <c r="E50" s="401">
        <f>'A2'!E50</f>
        <v>42959.313224379977</v>
      </c>
      <c r="F50" s="401">
        <f>'A2'!F50</f>
        <v>31409.295539159983</v>
      </c>
      <c r="G50" s="401">
        <f>'A2'!G50</f>
        <v>3536.7105352300014</v>
      </c>
      <c r="H50" s="401">
        <f>'A2'!H50</f>
        <v>9619.9235156399973</v>
      </c>
      <c r="I50" s="401">
        <f>'A2'!I50</f>
        <v>1957.8097253000003</v>
      </c>
      <c r="J50" s="401">
        <f>'A2'!J50</f>
        <v>47.550627140000003</v>
      </c>
      <c r="K50" s="401">
        <f>'A2'!K50</f>
        <v>2618.1800272299993</v>
      </c>
      <c r="L50" s="401">
        <f>'A2'!L50</f>
        <v>287848.85857566982</v>
      </c>
      <c r="O50" s="42"/>
      <c r="P50" s="42"/>
      <c r="Q50" s="44"/>
    </row>
    <row r="51" spans="1:22" s="14" customFormat="1" ht="18" customHeight="1">
      <c r="A51" s="32"/>
      <c r="B51" s="33" t="s">
        <v>268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216</v>
      </c>
      <c r="C52" s="12"/>
      <c r="D52" s="401">
        <f>'A2'!D52</f>
        <v>192530.33532298965</v>
      </c>
      <c r="E52" s="401">
        <f>'A2'!E52</f>
        <v>42838.864180979996</v>
      </c>
      <c r="F52" s="401">
        <f>'A2'!F52</f>
        <v>31392.090481290019</v>
      </c>
      <c r="G52" s="401">
        <f>'A2'!G52</f>
        <v>3408.1603482499945</v>
      </c>
      <c r="H52" s="401">
        <f>'A2'!H52</f>
        <v>9619.9235156400027</v>
      </c>
      <c r="I52" s="401">
        <f>'A2'!I52</f>
        <v>1950.7536281100015</v>
      </c>
      <c r="J52" s="401">
        <f>'A2'!J52</f>
        <v>47.55062714000001</v>
      </c>
      <c r="K52" s="401">
        <f>'A2'!K52</f>
        <v>2530.9040429799998</v>
      </c>
      <c r="L52" s="401">
        <f>'A2'!L52</f>
        <v>284318.58214737964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3115.9835398299992</v>
      </c>
      <c r="E53" s="401">
        <f>'A2'!E53</f>
        <v>120.44904340000002</v>
      </c>
      <c r="F53" s="401">
        <f>'A2'!F53</f>
        <v>17.205057869999997</v>
      </c>
      <c r="G53" s="401">
        <f>'A2'!G53</f>
        <v>128.55018698000001</v>
      </c>
      <c r="H53" s="401">
        <f>'A2'!H53</f>
        <v>0</v>
      </c>
      <c r="I53" s="401">
        <f>'A2'!I53</f>
        <v>7.05609719</v>
      </c>
      <c r="J53" s="401">
        <f>'A2'!J53</f>
        <v>0</v>
      </c>
      <c r="K53" s="401">
        <f>'A2'!K53</f>
        <v>86.338984260000004</v>
      </c>
      <c r="L53" s="401">
        <f>'A2'!L53</f>
        <v>3475.5829095299991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53.75651877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0.93700000000000006</v>
      </c>
      <c r="L54" s="446">
        <f>'A2'!L54</f>
        <v>54.693518769999997</v>
      </c>
      <c r="O54" s="42"/>
      <c r="P54" s="42"/>
      <c r="Q54" s="42"/>
    </row>
    <row r="55" spans="1:22" s="14" customFormat="1" ht="14.25" hidden="1">
      <c r="A55" s="478" t="s">
        <v>217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26"/>
      <c r="O55" s="44"/>
      <c r="P55" s="44"/>
    </row>
    <row r="56" spans="1:22" s="14" customFormat="1" ht="18" hidden="1" customHeight="1">
      <c r="A56" s="478" t="s">
        <v>221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26"/>
      <c r="O56" s="44"/>
      <c r="P56" s="44"/>
      <c r="V56" s="26"/>
    </row>
    <row r="57" spans="1:22" s="44" customFormat="1" ht="18" hidden="1" customHeight="1">
      <c r="A57" s="478" t="s">
        <v>218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O57" s="40"/>
      <c r="P57" s="40"/>
      <c r="T57" s="45"/>
    </row>
    <row r="58" spans="1:22" s="44" customFormat="1" ht="18" hidden="1" customHeight="1">
      <c r="A58" s="478" t="s">
        <v>219</v>
      </c>
      <c r="B58" s="479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O58" s="42"/>
      <c r="P58" s="42"/>
      <c r="T58" s="45"/>
    </row>
    <row r="59" spans="1:22" s="40" customFormat="1" ht="12" hidden="1" customHeight="1">
      <c r="A59" s="478" t="s">
        <v>220</v>
      </c>
      <c r="B59" s="478"/>
      <c r="C59" s="478"/>
      <c r="D59" s="478"/>
      <c r="E59" s="478"/>
      <c r="F59" s="478"/>
      <c r="G59" s="478"/>
      <c r="H59" s="478"/>
      <c r="I59" s="478"/>
      <c r="J59" s="478"/>
      <c r="K59" s="478"/>
      <c r="L59" s="478"/>
      <c r="M59" s="478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2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34" sqref="M34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264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84" t="s">
        <v>222</v>
      </c>
      <c r="M9" s="486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85"/>
      <c r="M10" s="487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224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225</v>
      </c>
      <c r="C13" s="12"/>
      <c r="D13" s="401">
        <f>'A3'!D13</f>
        <v>2410.0089131900013</v>
      </c>
      <c r="E13" s="401">
        <f>'A3'!E13</f>
        <v>1465.2897629700014</v>
      </c>
      <c r="F13" s="401">
        <f>'A3'!F13</f>
        <v>212.81150550000004</v>
      </c>
      <c r="G13" s="401">
        <f>'A3'!G13</f>
        <v>12.659640889999999</v>
      </c>
      <c r="H13" s="401">
        <f>'A3'!H13</f>
        <v>4.39338652</v>
      </c>
      <c r="I13" s="401">
        <f>'A3'!I13</f>
        <v>0.22118031999999999</v>
      </c>
      <c r="J13" s="401">
        <f>'A3'!J13</f>
        <v>7.8787313999999995</v>
      </c>
      <c r="K13" s="401">
        <f>'A3'!K13</f>
        <v>4113.2631207900022</v>
      </c>
      <c r="L13" s="401">
        <f>'A3'!L13</f>
        <v>1245.8424985900006</v>
      </c>
      <c r="M13" s="401">
        <f>'A3'!M13</f>
        <v>504490.19718636177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359.60323303000001</v>
      </c>
      <c r="E14" s="401">
        <f>'A3'!E14</f>
        <v>156.70987770000002</v>
      </c>
      <c r="F14" s="401">
        <f>'A3'!F14</f>
        <v>3.65403089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519.96714162000001</v>
      </c>
      <c r="L14" s="401">
        <f>'A3'!L14</f>
        <v>26.69996411</v>
      </c>
      <c r="M14" s="401">
        <f>'A3'!M14</f>
        <v>279884.98188072169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2050.4056801600013</v>
      </c>
      <c r="E15" s="401">
        <f>'A3'!E15</f>
        <v>1308.5798852700013</v>
      </c>
      <c r="F15" s="401">
        <f>'A3'!F15</f>
        <v>209.15747461000004</v>
      </c>
      <c r="G15" s="401">
        <f>'A3'!G15</f>
        <v>12.659640889999999</v>
      </c>
      <c r="H15" s="401">
        <f>'A3'!H15</f>
        <v>4.39338652</v>
      </c>
      <c r="I15" s="401">
        <f>'A3'!I15</f>
        <v>0.22118031999999999</v>
      </c>
      <c r="J15" s="401">
        <f>'A3'!J15</f>
        <v>7.8787313999999995</v>
      </c>
      <c r="K15" s="401">
        <f>'A3'!K15</f>
        <v>3593.2959791700027</v>
      </c>
      <c r="L15" s="401">
        <f>'A3'!L15</f>
        <v>1219.1425344800004</v>
      </c>
      <c r="M15" s="401">
        <f>'A3'!M15</f>
        <v>224605.21530564007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461.03228243000012</v>
      </c>
      <c r="E16" s="401">
        <f>'A3'!E16</f>
        <v>573.87228102000006</v>
      </c>
      <c r="F16" s="401">
        <f>'A3'!F16</f>
        <v>84.827621039999954</v>
      </c>
      <c r="G16" s="401">
        <f>'A3'!G16</f>
        <v>0</v>
      </c>
      <c r="H16" s="401">
        <f>'A3'!H16</f>
        <v>0</v>
      </c>
      <c r="I16" s="401">
        <f>'A3'!I16</f>
        <v>0.14806567000000001</v>
      </c>
      <c r="J16" s="401">
        <f>'A3'!J16</f>
        <v>2.3412502599999998</v>
      </c>
      <c r="K16" s="401">
        <f>'A3'!K16</f>
        <v>1122.2215004200002</v>
      </c>
      <c r="L16" s="401">
        <f>'A3'!L16</f>
        <v>214.70668536000008</v>
      </c>
      <c r="M16" s="401">
        <f>'A3'!M16</f>
        <v>170360.62426468005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93.236741449999997</v>
      </c>
      <c r="E17" s="401">
        <f>'A3'!E17</f>
        <v>37.511811370000004</v>
      </c>
      <c r="F17" s="401">
        <f>'A3'!F17</f>
        <v>0.30977541000000003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0</v>
      </c>
      <c r="K17" s="401">
        <f>'A3'!K17</f>
        <v>131.05832822999997</v>
      </c>
      <c r="L17" s="401">
        <f>'A3'!L17</f>
        <v>5.1822886349999999</v>
      </c>
      <c r="M17" s="401">
        <f>'A3'!M17</f>
        <v>108353.35937751512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367.79554098000011</v>
      </c>
      <c r="E18" s="401">
        <f>'A3'!E18</f>
        <v>536.36046965000003</v>
      </c>
      <c r="F18" s="401">
        <f>'A3'!F18</f>
        <v>84.517845629999954</v>
      </c>
      <c r="G18" s="401">
        <f>'A3'!G18</f>
        <v>0</v>
      </c>
      <c r="H18" s="401">
        <f>'A3'!H18</f>
        <v>0</v>
      </c>
      <c r="I18" s="401">
        <f>'A3'!I18</f>
        <v>0.14806567000000001</v>
      </c>
      <c r="J18" s="401">
        <f>'A3'!J18</f>
        <v>2.3412502599999998</v>
      </c>
      <c r="K18" s="401">
        <f>'A3'!K18</f>
        <v>991.16317219000018</v>
      </c>
      <c r="L18" s="401">
        <f>'A3'!L18</f>
        <v>209.52439672500009</v>
      </c>
      <c r="M18" s="401">
        <f>'A3'!M18</f>
        <v>62007.264887164929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745.55319474999999</v>
      </c>
      <c r="E19" s="401">
        <f>'A3'!E19</f>
        <v>9835.2553548699962</v>
      </c>
      <c r="F19" s="401">
        <f>'A3'!F19</f>
        <v>45.018035480000009</v>
      </c>
      <c r="G19" s="401">
        <f>'A3'!G19</f>
        <v>4.1805699999999998E-3</v>
      </c>
      <c r="H19" s="401">
        <f>'A3'!H19</f>
        <v>1.1635E-3</v>
      </c>
      <c r="I19" s="401">
        <f>'A3'!I19</f>
        <v>1.0307483299999998</v>
      </c>
      <c r="J19" s="401">
        <f>'A3'!J19</f>
        <v>1.3333046799999999</v>
      </c>
      <c r="K19" s="401">
        <f>'A3'!K19</f>
        <v>10628.195982179996</v>
      </c>
      <c r="L19" s="401">
        <f>'A3'!L19</f>
        <v>221.93218520500011</v>
      </c>
      <c r="M19" s="401">
        <f>'A3'!M19</f>
        <v>253620.87753692525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296.01620677000011</v>
      </c>
      <c r="E20" s="401">
        <f>'A3'!E20</f>
        <v>66.973098500000006</v>
      </c>
      <c r="F20" s="401">
        <f>'A3'!F20</f>
        <v>19.497362530000011</v>
      </c>
      <c r="G20" s="401">
        <f>'A3'!G20</f>
        <v>4.1805699999999998E-3</v>
      </c>
      <c r="H20" s="401">
        <f>'A3'!H20</f>
        <v>1.1635E-3</v>
      </c>
      <c r="I20" s="401">
        <f>'A3'!I20</f>
        <v>0.43190167999999984</v>
      </c>
      <c r="J20" s="401">
        <f>'A3'!J20</f>
        <v>0.74065113999999999</v>
      </c>
      <c r="K20" s="401">
        <f>'A3'!K20</f>
        <v>383.66456469000019</v>
      </c>
      <c r="L20" s="401">
        <f>'A3'!L20</f>
        <v>36.657770949999986</v>
      </c>
      <c r="M20" s="401">
        <f>'A3'!M20</f>
        <v>52351.412098859917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449.53698797999988</v>
      </c>
      <c r="E21" s="401">
        <f>'A3'!E21</f>
        <v>9768.2822563699956</v>
      </c>
      <c r="F21" s="401">
        <f>'A3'!F21</f>
        <v>25.520672949999998</v>
      </c>
      <c r="G21" s="401">
        <f>'A3'!G21</f>
        <v>0</v>
      </c>
      <c r="H21" s="401">
        <f>'A3'!H21</f>
        <v>0</v>
      </c>
      <c r="I21" s="401">
        <f>'A3'!I21</f>
        <v>0.59884665000000004</v>
      </c>
      <c r="J21" s="401">
        <f>'A3'!J21</f>
        <v>0.59265354000000003</v>
      </c>
      <c r="K21" s="401">
        <f>'A3'!K21</f>
        <v>10244.531417489996</v>
      </c>
      <c r="L21" s="401">
        <f>'A3'!L21</f>
        <v>185.27441425500012</v>
      </c>
      <c r="M21" s="401">
        <f>'A3'!M21</f>
        <v>201269.46543806535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3616.5943903700013</v>
      </c>
      <c r="E22" s="401">
        <f>'A3'!E22</f>
        <v>11874.417398859998</v>
      </c>
      <c r="F22" s="401">
        <f>'A3'!F22</f>
        <v>342.65716201999999</v>
      </c>
      <c r="G22" s="401">
        <f>'A3'!G22</f>
        <v>12.663821459999999</v>
      </c>
      <c r="H22" s="401">
        <f>'A3'!H22</f>
        <v>4.3945500199999996</v>
      </c>
      <c r="I22" s="401">
        <f>'A3'!I22</f>
        <v>1.3999943199999998</v>
      </c>
      <c r="J22" s="401">
        <f>'A3'!J22</f>
        <v>11.55328634</v>
      </c>
      <c r="K22" s="401">
        <f>'A3'!K22</f>
        <v>15863.680603389999</v>
      </c>
      <c r="L22" s="401">
        <f>'A3'!L22</f>
        <v>1682.4813691550007</v>
      </c>
      <c r="M22" s="401">
        <f>'A3'!M22</f>
        <v>928471.6989879671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226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49.6262793</v>
      </c>
      <c r="E25" s="401">
        <f>'A3'!E25</f>
        <v>72.977351419999991</v>
      </c>
      <c r="F25" s="401">
        <f>'A3'!F25</f>
        <v>31.01778161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153.62141233</v>
      </c>
      <c r="L25" s="401">
        <f>'A3'!L25</f>
        <v>181.29904170000003</v>
      </c>
      <c r="M25" s="401">
        <f>'A3'!M25</f>
        <v>14651.04878245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0.76900000000000002</v>
      </c>
      <c r="M26" s="401">
        <f>'A3'!M26</f>
        <v>3883.8082661400003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49.6262793</v>
      </c>
      <c r="E27" s="401">
        <f>'A3'!E27</f>
        <v>72.977351419999991</v>
      </c>
      <c r="F27" s="401">
        <f>'A3'!F27</f>
        <v>31.01778161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153.62141233</v>
      </c>
      <c r="L27" s="401">
        <f>'A3'!L27</f>
        <v>180.53004170000003</v>
      </c>
      <c r="M27" s="401">
        <f>'A3'!M27</f>
        <v>10767.240516309999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3.1128251800000002</v>
      </c>
      <c r="E28" s="401">
        <f>'A3'!E28</f>
        <v>27.413654519999994</v>
      </c>
      <c r="F28" s="401">
        <f>'A3'!F28</f>
        <v>1.4831245399999999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14.70341442</v>
      </c>
      <c r="K28" s="401">
        <f>'A3'!K28</f>
        <v>46.713018659999996</v>
      </c>
      <c r="L28" s="401">
        <f>'A3'!L28</f>
        <v>28.041267235000003</v>
      </c>
      <c r="M28" s="401">
        <f>'A3'!M28</f>
        <v>25105.996735414999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0.29409835000000001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0.29409835000000001</v>
      </c>
      <c r="L29" s="401">
        <f>'A3'!L29</f>
        <v>0</v>
      </c>
      <c r="M29" s="401">
        <f>'A3'!M29</f>
        <v>19430.683783160002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3.1128251800000002</v>
      </c>
      <c r="E30" s="401">
        <f>'A3'!E30</f>
        <v>27.119556169999996</v>
      </c>
      <c r="F30" s="401">
        <f>'A3'!F30</f>
        <v>1.4831245399999999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14.70341442</v>
      </c>
      <c r="K30" s="401">
        <f>'A3'!K30</f>
        <v>46.418920309999997</v>
      </c>
      <c r="L30" s="401">
        <f>'A3'!L30</f>
        <v>28.041267235000003</v>
      </c>
      <c r="M30" s="401">
        <f>'A3'!M30</f>
        <v>5675.3129522549989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8.0005188999999994</v>
      </c>
      <c r="E31" s="401">
        <f>'A3'!E31</f>
        <v>326.60884852000004</v>
      </c>
      <c r="F31" s="401">
        <f>'A3'!F31</f>
        <v>4.1584577400000002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338.76782516000003</v>
      </c>
      <c r="L31" s="401">
        <f>'A3'!L31</f>
        <v>0.97272941000000002</v>
      </c>
      <c r="M31" s="401">
        <f>'A3'!M31</f>
        <v>5804.089613260001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0.97272941000000002</v>
      </c>
      <c r="M32" s="401">
        <f>'A3'!M32</f>
        <v>2108.3910748200001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8.0005188999999994</v>
      </c>
      <c r="E33" s="401">
        <f>'A3'!E33</f>
        <v>326.60884852000004</v>
      </c>
      <c r="F33" s="401">
        <f>'A3'!F33</f>
        <v>4.1584577400000002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338.76782516000003</v>
      </c>
      <c r="L33" s="401">
        <f>'A3'!L33</f>
        <v>0</v>
      </c>
      <c r="M33" s="401">
        <f>'A3'!M33</f>
        <v>3695.6985384400004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60.739623379999998</v>
      </c>
      <c r="E34" s="401">
        <f>'A3'!E34</f>
        <v>426.99985446000005</v>
      </c>
      <c r="F34" s="401">
        <f>'A3'!F34</f>
        <v>36.659363890000002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14.70341442</v>
      </c>
      <c r="K34" s="401">
        <f>'A3'!K34</f>
        <v>539.10225615000002</v>
      </c>
      <c r="L34" s="401">
        <f>'A3'!L34</f>
        <v>210.31303834500002</v>
      </c>
      <c r="M34" s="401">
        <f>'A3'!M34</f>
        <v>45561.135131125004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60.739623379999991</v>
      </c>
      <c r="E36" s="401">
        <f>'A3'!E36</f>
        <v>426.98805136000016</v>
      </c>
      <c r="F36" s="401">
        <f>'A3'!F36</f>
        <v>7.12608804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494.85376278000018</v>
      </c>
      <c r="L36" s="401">
        <f>'A3'!L36</f>
        <v>16.917719259999998</v>
      </c>
      <c r="M36" s="401">
        <f>'A3'!M36</f>
        <v>4695.9262225399998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1.18031E-2</v>
      </c>
      <c r="F37" s="401">
        <f>'A3'!F37</f>
        <v>29.533275849999999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14.70341442</v>
      </c>
      <c r="K37" s="401">
        <f>'A3'!K37</f>
        <v>44.248493369999998</v>
      </c>
      <c r="L37" s="401">
        <f>'A3'!L37</f>
        <v>177.21859121</v>
      </c>
      <c r="M37" s="401">
        <f>'A3'!M37</f>
        <v>39133.243578550035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16.176727875000001</v>
      </c>
      <c r="M38" s="401">
        <f>'A3'!M38</f>
        <v>1731.9653300149998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227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956.91420991999996</v>
      </c>
      <c r="E41" s="401">
        <f>'A3'!E41</f>
        <v>13156.009132470001</v>
      </c>
      <c r="F41" s="401">
        <f>'A3'!F41</f>
        <v>21.923904139999998</v>
      </c>
      <c r="G41" s="401">
        <f>'A3'!G41</f>
        <v>110.10533938000003</v>
      </c>
      <c r="H41" s="401">
        <f>'A3'!H41</f>
        <v>0</v>
      </c>
      <c r="I41" s="401">
        <f>'A3'!I41</f>
        <v>0</v>
      </c>
      <c r="J41" s="401">
        <f>'A3'!J41</f>
        <v>0</v>
      </c>
      <c r="K41" s="401">
        <f>'A3'!K41</f>
        <v>14244.952585909999</v>
      </c>
      <c r="L41" s="401">
        <f>'A3'!L41</f>
        <v>997.72640566000007</v>
      </c>
      <c r="M41" s="401">
        <f>'A3'!M41</f>
        <v>340591.70876319986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913.52638972</v>
      </c>
      <c r="E42" s="401">
        <f>'A3'!E42</f>
        <v>4782.4941860300041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5696.0205757500044</v>
      </c>
      <c r="L42" s="401">
        <f>'A3'!L42</f>
        <v>37.424485139999994</v>
      </c>
      <c r="M42" s="401">
        <f>'A3'!M42</f>
        <v>163613.38303985004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43.387820199999993</v>
      </c>
      <c r="E43" s="401">
        <f>'A3'!E43</f>
        <v>8373.5149464399965</v>
      </c>
      <c r="F43" s="401">
        <f>'A3'!F43</f>
        <v>21.923904139999998</v>
      </c>
      <c r="G43" s="401">
        <f>'A3'!G43</f>
        <v>110.10533938000003</v>
      </c>
      <c r="H43" s="401">
        <f>'A3'!H43</f>
        <v>0</v>
      </c>
      <c r="I43" s="401">
        <f>'A3'!I43</f>
        <v>0</v>
      </c>
      <c r="J43" s="401">
        <f>'A3'!J43</f>
        <v>0</v>
      </c>
      <c r="K43" s="401">
        <f>'A3'!K43</f>
        <v>8548.9320101599951</v>
      </c>
      <c r="L43" s="401">
        <f>'A3'!L43</f>
        <v>960.30192052000007</v>
      </c>
      <c r="M43" s="401">
        <f>'A3'!M43</f>
        <v>176978.32572334984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324.90965123000001</v>
      </c>
      <c r="E44" s="401">
        <f>'A3'!E44</f>
        <v>1220.00636639</v>
      </c>
      <c r="F44" s="401">
        <f>'A3'!F44</f>
        <v>2.5063385600000001</v>
      </c>
      <c r="G44" s="401">
        <f>'A3'!G44</f>
        <v>0</v>
      </c>
      <c r="H44" s="401">
        <f>'A3'!H44</f>
        <v>0</v>
      </c>
      <c r="I44" s="401">
        <f>'A3'!I44</f>
        <v>0</v>
      </c>
      <c r="J44" s="401">
        <f>'A3'!J44</f>
        <v>8.145057689999998</v>
      </c>
      <c r="K44" s="401">
        <f>'A3'!K44</f>
        <v>1555.5674138699999</v>
      </c>
      <c r="L44" s="401">
        <f>'A3'!L44</f>
        <v>328.02815706000001</v>
      </c>
      <c r="M44" s="401">
        <f>'A3'!M44</f>
        <v>116008.09439650993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3.6827278199999998</v>
      </c>
      <c r="E45" s="401">
        <f>'A3'!E45</f>
        <v>632.23466980000001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635.91739761999997</v>
      </c>
      <c r="L45" s="401">
        <f>'A3'!L45</f>
        <v>0</v>
      </c>
      <c r="M45" s="401">
        <f>'A3'!M45</f>
        <v>61744.863272559931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321.22692340999998</v>
      </c>
      <c r="E46" s="401">
        <f>'A3'!E46</f>
        <v>587.77169658999992</v>
      </c>
      <c r="F46" s="401">
        <f>'A3'!F46</f>
        <v>2.5063385600000001</v>
      </c>
      <c r="G46" s="401">
        <f>'A3'!G46</f>
        <v>0</v>
      </c>
      <c r="H46" s="401">
        <f>'A3'!H46</f>
        <v>0</v>
      </c>
      <c r="I46" s="401">
        <f>'A3'!I46</f>
        <v>0</v>
      </c>
      <c r="J46" s="401">
        <f>'A3'!J46</f>
        <v>8.145057689999998</v>
      </c>
      <c r="K46" s="401">
        <f>'A3'!K46</f>
        <v>919.65001624999991</v>
      </c>
      <c r="L46" s="401">
        <f>'A3'!L46</f>
        <v>328.02815706000001</v>
      </c>
      <c r="M46" s="401">
        <f>'A3'!M46</f>
        <v>54263.231123950005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372.14242517999992</v>
      </c>
      <c r="E47" s="401">
        <f>'A3'!E47</f>
        <v>130.19494359999999</v>
      </c>
      <c r="F47" s="401">
        <f>'A3'!F47</f>
        <v>30.486336719999997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532.82370549999996</v>
      </c>
      <c r="L47" s="401">
        <f>'A3'!L47</f>
        <v>119.171953755</v>
      </c>
      <c r="M47" s="401">
        <f>'A3'!M47</f>
        <v>40906.427399324988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186.74370738999997</v>
      </c>
      <c r="E48" s="401">
        <f>'A3'!E48</f>
        <v>77.575703279999985</v>
      </c>
      <c r="F48" s="401">
        <f>'A3'!F48</f>
        <v>15.759035159999998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280.07844582999996</v>
      </c>
      <c r="L48" s="401">
        <f>'A3'!L48</f>
        <v>115.99284776</v>
      </c>
      <c r="M48" s="401">
        <f>'A3'!M48</f>
        <v>2296.2669211900006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185.39871778999998</v>
      </c>
      <c r="E49" s="401">
        <f>'A3'!E49</f>
        <v>52.619240320000003</v>
      </c>
      <c r="F49" s="401">
        <f>'A3'!F49</f>
        <v>14.727301559999999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252.74525967</v>
      </c>
      <c r="L49" s="401">
        <f>'A3'!L49</f>
        <v>3.179105995</v>
      </c>
      <c r="M49" s="401">
        <f>'A3'!M49</f>
        <v>38610.160478134989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1653.96628633</v>
      </c>
      <c r="E50" s="401">
        <f>'A3'!E50</f>
        <v>14506.21044246</v>
      </c>
      <c r="F50" s="401">
        <f>'A3'!F50</f>
        <v>54.916579419999998</v>
      </c>
      <c r="G50" s="401">
        <f>'A3'!G50</f>
        <v>110.10533938000003</v>
      </c>
      <c r="H50" s="401">
        <f>'A3'!H50</f>
        <v>0</v>
      </c>
      <c r="I50" s="401">
        <f>'A3'!I50</f>
        <v>0</v>
      </c>
      <c r="J50" s="401">
        <f>'A3'!J50</f>
        <v>8.145057689999998</v>
      </c>
      <c r="K50" s="401">
        <f>'A3'!K50</f>
        <v>16333.34370528</v>
      </c>
      <c r="L50" s="401">
        <f>'A3'!L50</f>
        <v>1444.926516475</v>
      </c>
      <c r="M50" s="401">
        <f>'A3'!M50</f>
        <v>497506.23055903474</v>
      </c>
      <c r="N50" s="26"/>
      <c r="O50" s="40"/>
      <c r="P50" s="42"/>
    </row>
    <row r="51" spans="1:22" s="14" customFormat="1" ht="18" customHeight="1">
      <c r="A51" s="32"/>
      <c r="B51" s="33" t="s">
        <v>268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228</v>
      </c>
      <c r="C52" s="12"/>
      <c r="D52" s="401">
        <f>'A3'!D52</f>
        <v>1632.2946686700002</v>
      </c>
      <c r="E52" s="401">
        <f>'A3'!E52</f>
        <v>14506.210442460002</v>
      </c>
      <c r="F52" s="401">
        <f>'A3'!F52</f>
        <v>47.633085370000011</v>
      </c>
      <c r="G52" s="401">
        <f>'A3'!G52</f>
        <v>110.10533938000003</v>
      </c>
      <c r="H52" s="401">
        <f>'A3'!H52</f>
        <v>0</v>
      </c>
      <c r="I52" s="401">
        <f>'A3'!I52</f>
        <v>0</v>
      </c>
      <c r="J52" s="401">
        <f>'A3'!J52</f>
        <v>8.145057689999998</v>
      </c>
      <c r="K52" s="401">
        <f>'A3'!K52</f>
        <v>16304.388593570002</v>
      </c>
      <c r="L52" s="401">
        <f>'A3'!L52</f>
        <v>1362.8918676950007</v>
      </c>
      <c r="M52" s="401">
        <f>'A3'!M52</f>
        <v>488631.45778023498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21.671617659999999</v>
      </c>
      <c r="E53" s="401">
        <f>'A3'!E53</f>
        <v>0</v>
      </c>
      <c r="F53" s="401">
        <f>'A3'!F53</f>
        <v>7.2834940499999998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</v>
      </c>
      <c r="K53" s="401">
        <f>'A3'!K53</f>
        <v>28.955111709999997</v>
      </c>
      <c r="L53" s="401">
        <f>'A3'!L53</f>
        <v>81.566148784999996</v>
      </c>
      <c r="M53" s="401">
        <f>'A3'!M53</f>
        <v>8064.6395596149996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0.46850000000000003</v>
      </c>
      <c r="M54" s="446">
        <f>'A3'!M54</f>
        <v>810.13321916999996</v>
      </c>
      <c r="N54" s="26"/>
      <c r="O54" s="42"/>
      <c r="P54" s="42"/>
      <c r="Q54" s="44"/>
      <c r="R54" s="44"/>
    </row>
    <row r="55" spans="1:22" s="14" customFormat="1" ht="15" customHeight="1">
      <c r="A55" s="478" t="s">
        <v>229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26"/>
      <c r="O55" s="44"/>
      <c r="P55" s="44"/>
    </row>
    <row r="56" spans="1:22" s="14" customFormat="1" ht="14.25">
      <c r="A56" s="478" t="s">
        <v>230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26"/>
      <c r="O56" s="44"/>
      <c r="P56" s="44"/>
    </row>
    <row r="57" spans="1:22" s="14" customFormat="1" ht="14.25" hidden="1">
      <c r="A57" s="478" t="s">
        <v>231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N57" s="26"/>
      <c r="O57" s="44"/>
      <c r="P57" s="44"/>
    </row>
    <row r="58" spans="1:22" s="14" customFormat="1" ht="18" hidden="1" customHeight="1">
      <c r="A58" s="478" t="s">
        <v>232</v>
      </c>
      <c r="B58" s="479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N58" s="26"/>
      <c r="O58" s="44"/>
      <c r="P58" s="44"/>
      <c r="V58" s="26"/>
    </row>
    <row r="59" spans="1:22" s="44" customFormat="1" ht="18" hidden="1" customHeight="1">
      <c r="A59" s="478" t="s">
        <v>233</v>
      </c>
      <c r="B59" s="479"/>
      <c r="C59" s="479"/>
      <c r="D59" s="479"/>
      <c r="E59" s="479"/>
      <c r="F59" s="479"/>
      <c r="G59" s="479"/>
      <c r="H59" s="479"/>
      <c r="I59" s="479"/>
      <c r="J59" s="479"/>
      <c r="K59" s="479"/>
      <c r="L59" s="479"/>
      <c r="M59" s="479"/>
      <c r="O59" s="40"/>
      <c r="P59" s="40"/>
      <c r="T59" s="45"/>
    </row>
    <row r="60" spans="1:22" s="44" customFormat="1" ht="18" hidden="1" customHeight="1">
      <c r="A60" s="478" t="s">
        <v>234</v>
      </c>
      <c r="B60" s="479"/>
      <c r="C60" s="479"/>
      <c r="D60" s="479"/>
      <c r="E60" s="479"/>
      <c r="F60" s="479"/>
      <c r="G60" s="479"/>
      <c r="H60" s="479"/>
      <c r="I60" s="479"/>
      <c r="J60" s="479"/>
      <c r="K60" s="479"/>
      <c r="L60" s="479"/>
      <c r="M60" s="479"/>
      <c r="O60" s="42"/>
      <c r="P60" s="42"/>
      <c r="T60" s="45"/>
    </row>
    <row r="61" spans="1:22" s="40" customFormat="1" ht="13.5" hidden="1" customHeight="1">
      <c r="A61" s="478" t="s">
        <v>235</v>
      </c>
      <c r="B61" s="478"/>
      <c r="C61" s="478"/>
      <c r="D61" s="478"/>
      <c r="E61" s="478"/>
      <c r="F61" s="478"/>
      <c r="G61" s="478"/>
      <c r="H61" s="478"/>
      <c r="I61" s="478"/>
      <c r="J61" s="478"/>
      <c r="K61" s="478"/>
      <c r="L61" s="478"/>
      <c r="M61" s="478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AI3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32" sqref="C32:E32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264</v>
      </c>
      <c r="C9" s="72"/>
      <c r="D9" s="488" t="s">
        <v>236</v>
      </c>
      <c r="E9" s="489"/>
      <c r="F9" s="489"/>
      <c r="G9" s="48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  <c r="T9" s="489"/>
      <c r="U9" s="489"/>
      <c r="V9" s="489"/>
      <c r="W9" s="489"/>
      <c r="X9" s="489"/>
      <c r="Y9" s="489"/>
      <c r="Z9" s="489"/>
      <c r="AA9" s="489"/>
      <c r="AB9" s="489"/>
      <c r="AC9" s="489"/>
      <c r="AD9" s="489"/>
      <c r="AE9" s="489"/>
      <c r="AF9" s="489"/>
      <c r="AG9" s="489"/>
      <c r="AH9" s="489"/>
      <c r="AI9" s="489"/>
      <c r="AJ9" s="489"/>
      <c r="AK9" s="489"/>
      <c r="AL9" s="489"/>
      <c r="AM9" s="489"/>
      <c r="AN9" s="489"/>
      <c r="AO9" s="489"/>
      <c r="AP9" s="489"/>
      <c r="AQ9" s="489"/>
      <c r="AR9" s="490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237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238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1.43304494</v>
      </c>
      <c r="O13" s="401">
        <f>'A4'!O13</f>
        <v>41.246649479999988</v>
      </c>
      <c r="P13" s="401">
        <f>'A4'!P13</f>
        <v>0.29358003999999999</v>
      </c>
      <c r="Q13" s="401">
        <f>'A4'!Q13</f>
        <v>0</v>
      </c>
      <c r="R13" s="401">
        <f>'A4'!R13</f>
        <v>3.226</v>
      </c>
      <c r="S13" s="401">
        <f>'A4'!S13</f>
        <v>0.1</v>
      </c>
      <c r="T13" s="401">
        <f>'A4'!T13</f>
        <v>0</v>
      </c>
      <c r="U13" s="401">
        <f>'A4'!U13</f>
        <v>0</v>
      </c>
      <c r="V13" s="401">
        <f>'A4'!V13</f>
        <v>1.3403921399999998</v>
      </c>
      <c r="W13" s="401">
        <f>'A4'!W13</f>
        <v>0</v>
      </c>
      <c r="X13" s="401">
        <f>'A4'!X13</f>
        <v>0</v>
      </c>
      <c r="Y13" s="401">
        <f>'A4'!Y13</f>
        <v>0.49610046000000002</v>
      </c>
      <c r="Z13" s="401">
        <f>'A4'!Z13</f>
        <v>0</v>
      </c>
      <c r="AA13" s="401">
        <f>'A4'!AA13</f>
        <v>33.87993591</v>
      </c>
      <c r="AB13" s="401">
        <f>'A4'!AB13</f>
        <v>0</v>
      </c>
      <c r="AC13" s="401">
        <f>'A4'!AC13</f>
        <v>61.969548749999994</v>
      </c>
      <c r="AD13" s="401">
        <f>'A4'!AD13</f>
        <v>376.47703565000018</v>
      </c>
      <c r="AE13" s="401">
        <f>'A4'!AE13</f>
        <v>0</v>
      </c>
      <c r="AF13" s="401">
        <f>'A4'!AF13</f>
        <v>0</v>
      </c>
      <c r="AG13" s="401">
        <f>'A4'!AG13</f>
        <v>8.6385195599999989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37.97202978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2266.78084786</v>
      </c>
      <c r="AR13" s="401">
        <f>'A4'!AR13</f>
        <v>1809.0741011899993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24.306968179999998</v>
      </c>
      <c r="AD14" s="401">
        <f>'A4'!AD14</f>
        <v>36.738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24.063456639999995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1.43304494</v>
      </c>
      <c r="O15" s="401">
        <f>'A4'!O15</f>
        <v>41.246649479999988</v>
      </c>
      <c r="P15" s="401">
        <f>'A4'!P15</f>
        <v>0.29358003999999999</v>
      </c>
      <c r="Q15" s="401">
        <f>'A4'!Q15</f>
        <v>0</v>
      </c>
      <c r="R15" s="401">
        <f>'A4'!R15</f>
        <v>3.226</v>
      </c>
      <c r="S15" s="401">
        <f>'A4'!S15</f>
        <v>0.1</v>
      </c>
      <c r="T15" s="401">
        <f>'A4'!T15</f>
        <v>0</v>
      </c>
      <c r="U15" s="401">
        <f>'A4'!U15</f>
        <v>0</v>
      </c>
      <c r="V15" s="401">
        <f>'A4'!V15</f>
        <v>1.3403921399999998</v>
      </c>
      <c r="W15" s="401">
        <f>'A4'!W15</f>
        <v>0</v>
      </c>
      <c r="X15" s="401">
        <f>'A4'!X15</f>
        <v>0</v>
      </c>
      <c r="Y15" s="401">
        <f>'A4'!Y15</f>
        <v>0.49610046000000002</v>
      </c>
      <c r="Z15" s="401">
        <f>'A4'!Z15</f>
        <v>0</v>
      </c>
      <c r="AA15" s="401">
        <f>'A4'!AA15</f>
        <v>33.87993591</v>
      </c>
      <c r="AB15" s="401">
        <f>'A4'!AB15</f>
        <v>0</v>
      </c>
      <c r="AC15" s="401">
        <f>'A4'!AC15</f>
        <v>37.662580569999996</v>
      </c>
      <c r="AD15" s="401">
        <f>'A4'!AD15</f>
        <v>339.73903565000018</v>
      </c>
      <c r="AE15" s="401">
        <f>'A4'!AE15</f>
        <v>0</v>
      </c>
      <c r="AF15" s="401">
        <f>'A4'!AF15</f>
        <v>0</v>
      </c>
      <c r="AG15" s="401">
        <f>'A4'!AG15</f>
        <v>8.6385195599999989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37.97202978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2266.78084786</v>
      </c>
      <c r="AR15" s="401">
        <f>'A4'!AR15</f>
        <v>1785.0106445499994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</v>
      </c>
      <c r="M16" s="401">
        <f>'A4'!M16</f>
        <v>0</v>
      </c>
      <c r="N16" s="401">
        <f>'A4'!N16</f>
        <v>0</v>
      </c>
      <c r="O16" s="401">
        <f>'A4'!O16</f>
        <v>4.1845159999999999E-2</v>
      </c>
      <c r="P16" s="401">
        <f>'A4'!P16</f>
        <v>0</v>
      </c>
      <c r="Q16" s="401">
        <f>'A4'!Q16</f>
        <v>0</v>
      </c>
      <c r="R16" s="401">
        <f>'A4'!R16</f>
        <v>0.996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36.490087689999996</v>
      </c>
      <c r="AD16" s="401">
        <f>'A4'!AD16</f>
        <v>82.304000000000002</v>
      </c>
      <c r="AE16" s="401">
        <f>'A4'!AE16</f>
        <v>0</v>
      </c>
      <c r="AF16" s="401">
        <f>'A4'!AF16</f>
        <v>0</v>
      </c>
      <c r="AG16" s="401">
        <f>'A4'!AG16</f>
        <v>2.5487918399999998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1.739278E-2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61.02456256</v>
      </c>
      <c r="AR16" s="401">
        <f>'A4'!AR16</f>
        <v>659.44230906000064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6.1764344599999994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14.552720079999999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</v>
      </c>
      <c r="M18" s="401">
        <f>'A4'!M18</f>
        <v>0</v>
      </c>
      <c r="N18" s="401">
        <f>'A4'!N18</f>
        <v>0</v>
      </c>
      <c r="O18" s="401">
        <f>'A4'!O18</f>
        <v>4.1845159999999999E-2</v>
      </c>
      <c r="P18" s="401">
        <f>'A4'!P18</f>
        <v>0</v>
      </c>
      <c r="Q18" s="401">
        <f>'A4'!Q18</f>
        <v>0</v>
      </c>
      <c r="R18" s="401">
        <f>'A4'!R18</f>
        <v>0.996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30.313653229999996</v>
      </c>
      <c r="AD18" s="401">
        <f>'A4'!AD18</f>
        <v>82.304000000000002</v>
      </c>
      <c r="AE18" s="401">
        <f>'A4'!AE18</f>
        <v>0</v>
      </c>
      <c r="AF18" s="401">
        <f>'A4'!AF18</f>
        <v>0</v>
      </c>
      <c r="AG18" s="401">
        <f>'A4'!AG18</f>
        <v>2.5487918399999998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1.739278E-2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61.02456256</v>
      </c>
      <c r="AR18" s="401">
        <f>'A4'!AR18</f>
        <v>644.88958898000067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</v>
      </c>
      <c r="M19" s="401">
        <f>'A4'!M19</f>
        <v>0</v>
      </c>
      <c r="N19" s="401">
        <f>'A4'!N19</f>
        <v>494.43547816</v>
      </c>
      <c r="O19" s="401">
        <f>'A4'!O19</f>
        <v>1.1158519</v>
      </c>
      <c r="P19" s="401">
        <f>'A4'!P19</f>
        <v>0</v>
      </c>
      <c r="Q19" s="401">
        <f>'A4'!Q19</f>
        <v>0</v>
      </c>
      <c r="R19" s="401">
        <f>'A4'!R19</f>
        <v>1</v>
      </c>
      <c r="S19" s="401">
        <f>'A4'!S19</f>
        <v>2.7941340000000002E-2</v>
      </c>
      <c r="T19" s="401">
        <f>'A4'!T19</f>
        <v>0</v>
      </c>
      <c r="U19" s="401">
        <f>'A4'!U19</f>
        <v>0</v>
      </c>
      <c r="V19" s="401">
        <f>'A4'!V19</f>
        <v>0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56.483856500000002</v>
      </c>
      <c r="AD19" s="401">
        <f>'A4'!AD19</f>
        <v>112.85706340999997</v>
      </c>
      <c r="AE19" s="401">
        <f>'A4'!AE19</f>
        <v>0</v>
      </c>
      <c r="AF19" s="401">
        <f>'A4'!AF19</f>
        <v>0</v>
      </c>
      <c r="AG19" s="401">
        <f>'A4'!AG19</f>
        <v>6.65154026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0.5135365999999999</v>
      </c>
      <c r="AM19" s="401">
        <f>'A4'!AM19</f>
        <v>0</v>
      </c>
      <c r="AN19" s="401">
        <f>'A4'!AN19</f>
        <v>0.14799999999999999</v>
      </c>
      <c r="AO19" s="401">
        <f>'A4'!AO19</f>
        <v>0</v>
      </c>
      <c r="AP19" s="401">
        <f>'A4'!AP19</f>
        <v>0</v>
      </c>
      <c r="AQ19" s="401">
        <f>'A4'!AQ19</f>
        <v>25.876658600000003</v>
      </c>
      <c r="AR19" s="401">
        <f>'A4'!AR19</f>
        <v>112.37213014999998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</v>
      </c>
      <c r="M20" s="401">
        <f>'A4'!M20</f>
        <v>0</v>
      </c>
      <c r="N20" s="401">
        <f>'A4'!N20</f>
        <v>1.0652671000000002</v>
      </c>
      <c r="O20" s="401">
        <f>'A4'!O20</f>
        <v>1.1140671200000001</v>
      </c>
      <c r="P20" s="401">
        <f>'A4'!P20</f>
        <v>0</v>
      </c>
      <c r="Q20" s="401">
        <f>'A4'!Q20</f>
        <v>0</v>
      </c>
      <c r="R20" s="401">
        <f>'A4'!R20</f>
        <v>1</v>
      </c>
      <c r="S20" s="401">
        <f>'A4'!S20</f>
        <v>0</v>
      </c>
      <c r="T20" s="401">
        <f>'A4'!T20</f>
        <v>0</v>
      </c>
      <c r="U20" s="401">
        <f>'A4'!U20</f>
        <v>0</v>
      </c>
      <c r="V20" s="401">
        <f>'A4'!V20</f>
        <v>0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2.2177992500000006</v>
      </c>
      <c r="AD20" s="401">
        <f>'A4'!AD20</f>
        <v>46.274151859999996</v>
      </c>
      <c r="AE20" s="401">
        <f>'A4'!AE20</f>
        <v>0</v>
      </c>
      <c r="AF20" s="401">
        <f>'A4'!AF20</f>
        <v>0</v>
      </c>
      <c r="AG20" s="401">
        <f>'A4'!AG20</f>
        <v>1.8775229999999998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0.5135365999999999</v>
      </c>
      <c r="AM20" s="401">
        <f>'A4'!AM20</f>
        <v>0</v>
      </c>
      <c r="AN20" s="401">
        <f>'A4'!AN20</f>
        <v>0.14799999999999999</v>
      </c>
      <c r="AO20" s="401">
        <f>'A4'!AO20</f>
        <v>0</v>
      </c>
      <c r="AP20" s="401">
        <f>'A4'!AP20</f>
        <v>0</v>
      </c>
      <c r="AQ20" s="401">
        <f>'A4'!AQ20</f>
        <v>24.388819520000002</v>
      </c>
      <c r="AR20" s="401">
        <f>'A4'!AR20</f>
        <v>68.009078109999976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493.37021105999997</v>
      </c>
      <c r="O21" s="401">
        <f>'A4'!O21</f>
        <v>1.7847800000000001E-3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2.7941340000000002E-2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54.266057250000003</v>
      </c>
      <c r="AD21" s="401">
        <f>'A4'!AD21</f>
        <v>66.582911549999977</v>
      </c>
      <c r="AE21" s="401">
        <f>'A4'!AE21</f>
        <v>0</v>
      </c>
      <c r="AF21" s="401">
        <f>'A4'!AF21</f>
        <v>0</v>
      </c>
      <c r="AG21" s="401">
        <f>'A4'!AG21</f>
        <v>4.7740172599999999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1.4878390799999999</v>
      </c>
      <c r="AR21" s="401">
        <f>'A4'!AR21</f>
        <v>44.363052039999999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</v>
      </c>
      <c r="M22" s="401">
        <f>'A4'!M22</f>
        <v>0</v>
      </c>
      <c r="N22" s="401">
        <f>'A4'!N22</f>
        <v>495.8685231</v>
      </c>
      <c r="O22" s="401">
        <f>'A4'!O22</f>
        <v>42.404346539999985</v>
      </c>
      <c r="P22" s="401">
        <f>'A4'!P22</f>
        <v>0.29358003999999999</v>
      </c>
      <c r="Q22" s="401">
        <f>'A4'!Q22</f>
        <v>0</v>
      </c>
      <c r="R22" s="401">
        <f>'A4'!R22</f>
        <v>5.2219999999999995</v>
      </c>
      <c r="S22" s="401">
        <f>'A4'!S22</f>
        <v>0.12794134000000001</v>
      </c>
      <c r="T22" s="401">
        <f>'A4'!T22</f>
        <v>0</v>
      </c>
      <c r="U22" s="401">
        <f>'A4'!U22</f>
        <v>0</v>
      </c>
      <c r="V22" s="401">
        <f>'A4'!V22</f>
        <v>1.3403921399999998</v>
      </c>
      <c r="W22" s="401">
        <f>'A4'!W22</f>
        <v>0</v>
      </c>
      <c r="X22" s="401">
        <f>'A4'!X22</f>
        <v>0</v>
      </c>
      <c r="Y22" s="401">
        <f>'A4'!Y22</f>
        <v>0.49610046000000002</v>
      </c>
      <c r="Z22" s="401">
        <f>'A4'!Z22</f>
        <v>0</v>
      </c>
      <c r="AA22" s="401">
        <f>'A4'!AA22</f>
        <v>33.87993591</v>
      </c>
      <c r="AB22" s="401">
        <f>'A4'!AB22</f>
        <v>0</v>
      </c>
      <c r="AC22" s="401">
        <f>'A4'!AC22</f>
        <v>154.94349294</v>
      </c>
      <c r="AD22" s="401">
        <f>'A4'!AD22</f>
        <v>571.63809906000017</v>
      </c>
      <c r="AE22" s="401">
        <f>'A4'!AE22</f>
        <v>0</v>
      </c>
      <c r="AF22" s="401">
        <f>'A4'!AF22</f>
        <v>0</v>
      </c>
      <c r="AG22" s="401">
        <f>'A4'!AG22</f>
        <v>17.83885166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38.502959160000003</v>
      </c>
      <c r="AM22" s="401">
        <f>'A4'!AM22</f>
        <v>0</v>
      </c>
      <c r="AN22" s="401">
        <f>'A4'!AN22</f>
        <v>0.14799999999999999</v>
      </c>
      <c r="AO22" s="401">
        <f>'A4'!AO22</f>
        <v>0</v>
      </c>
      <c r="AP22" s="401">
        <f>'A4'!AP22</f>
        <v>0</v>
      </c>
      <c r="AQ22" s="401">
        <f>'A4'!AQ22</f>
        <v>2353.6820690200002</v>
      </c>
      <c r="AR22" s="401">
        <f>'A4'!AR22</f>
        <v>2580.8885403999998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239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135.99416525000001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56.580009070000003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33.088105309999996</v>
      </c>
      <c r="AR25" s="401">
        <f>'A4'!AR25</f>
        <v>203.04822311999999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3.0760000000000001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132.91816525000002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56.580009070000003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33.088105309999996</v>
      </c>
      <c r="AR27" s="401">
        <f>'A4'!AR27</f>
        <v>203.04822311999999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9.9596601699999994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94.4037486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9.9596601699999994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94.4037486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3.8909176400000001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3.8909176400000001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145.95382542000002</v>
      </c>
      <c r="AE34" s="401">
        <f>'A4'!AE34</f>
        <v>0</v>
      </c>
      <c r="AF34" s="401">
        <f>'A4'!AF34</f>
        <v>0</v>
      </c>
      <c r="AG34" s="401">
        <f>'A4'!AG34</f>
        <v>3.8909176400000001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56.580009070000003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33.088105309999996</v>
      </c>
      <c r="AR34" s="401">
        <f>'A4'!AR34</f>
        <v>297.45197171999996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49.674438519999995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96.279386899999992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56.580009070000003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33.088105309999996</v>
      </c>
      <c r="AR37" s="401">
        <f>'A4'!AR37</f>
        <v>236.63597786000005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3.8909176400000001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60.815993859999999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240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24.103896840000001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325.26009962000006</v>
      </c>
      <c r="AD41" s="401">
        <f>'A4'!AD41</f>
        <v>363.16472302000005</v>
      </c>
      <c r="AE41" s="401">
        <f>'A4'!AE41</f>
        <v>0</v>
      </c>
      <c r="AF41" s="401">
        <f>'A4'!AF41</f>
        <v>0</v>
      </c>
      <c r="AG41" s="401">
        <f>'A4'!AG41</f>
        <v>3.8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50.091436139999999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1613.5333176799998</v>
      </c>
      <c r="AR41" s="401">
        <f>'A4'!AR41</f>
        <v>1348.3301761499999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69.325547180000001</v>
      </c>
      <c r="AD42" s="401">
        <f>'A4'!AD42</f>
        <v>17.038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24.103896840000001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255.93455244000006</v>
      </c>
      <c r="AD43" s="401">
        <f>'A4'!AD43</f>
        <v>346.12672302000004</v>
      </c>
      <c r="AE43" s="401">
        <f>'A4'!AE43</f>
        <v>0</v>
      </c>
      <c r="AF43" s="401">
        <f>'A4'!AF43</f>
        <v>0</v>
      </c>
      <c r="AG43" s="401">
        <f>'A4'!AG43</f>
        <v>3.8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50.091436139999999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1613.5333176799998</v>
      </c>
      <c r="AR43" s="401">
        <f>'A4'!AR43</f>
        <v>1348.3301761499999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200.73400000000001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287.55704360000004</v>
      </c>
      <c r="AD44" s="401">
        <f>'A4'!AD44</f>
        <v>52.937085840000002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770.8844988000003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200.73400000000001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287.55704360000004</v>
      </c>
      <c r="AD46" s="401">
        <f>'A4'!AD46</f>
        <v>52.937085840000002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770.8844988000003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0.90597483999999995</v>
      </c>
      <c r="AD47" s="401">
        <f>'A4'!AD47</f>
        <v>42.479360279999995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37.059035020000003</v>
      </c>
      <c r="AR47" s="401">
        <f>'A4'!AR47</f>
        <v>395.33747003999986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32.377360279999998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36.256560720000003</v>
      </c>
      <c r="AR48" s="401">
        <f>'A4'!AR48</f>
        <v>395.33747003999986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0.90597483999999995</v>
      </c>
      <c r="AD49" s="401">
        <f>'A4'!AD49</f>
        <v>10.102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0.80247429999999997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200.73400000000001</v>
      </c>
      <c r="O50" s="401">
        <f>'A4'!O50</f>
        <v>24.103896840000001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613.72311806000016</v>
      </c>
      <c r="AD50" s="401">
        <f>'A4'!AD50</f>
        <v>458.58116914000004</v>
      </c>
      <c r="AE50" s="401">
        <f>'A4'!AE50</f>
        <v>0</v>
      </c>
      <c r="AF50" s="401">
        <f>'A4'!AF50</f>
        <v>0</v>
      </c>
      <c r="AG50" s="401">
        <f>'A4'!AG50</f>
        <v>3.8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50.091436139999999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1650.5923526999998</v>
      </c>
      <c r="AR50" s="401">
        <f>'A4'!AR50</f>
        <v>2514.5521449899998</v>
      </c>
    </row>
    <row r="51" spans="1:44" s="14" customFormat="1" ht="18" customHeight="1">
      <c r="A51" s="82"/>
      <c r="B51" s="33" t="s">
        <v>268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241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100.357</v>
      </c>
      <c r="O52" s="401">
        <f>'A4'!O52</f>
        <v>24.103896840000001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613.72311805999993</v>
      </c>
      <c r="AD52" s="401">
        <f>'A4'!AD52</f>
        <v>432.12236559000007</v>
      </c>
      <c r="AE52" s="401">
        <f>'A4'!AE52</f>
        <v>0</v>
      </c>
      <c r="AF52" s="401">
        <f>'A4'!AF52</f>
        <v>0</v>
      </c>
      <c r="AG52" s="401">
        <f>'A4'!AG52</f>
        <v>1.9259999999999999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27.453371170000004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1639.5700294800001</v>
      </c>
      <c r="AR52" s="401">
        <f>'A4'!AR52</f>
        <v>2425.5770549200015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100.377</v>
      </c>
      <c r="O53" s="401">
        <f>'A4'!O53</f>
        <v>0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26.458803549999999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22.638064969999999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11.022323220000001</v>
      </c>
      <c r="AR53" s="401">
        <f>'A4'!AR53</f>
        <v>88.975090089999995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1.8740000000000001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78" t="s">
        <v>242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26"/>
      <c r="O55" s="44"/>
      <c r="P55" s="44"/>
    </row>
    <row r="56" spans="1:44" s="14" customFormat="1" ht="14.25" hidden="1">
      <c r="A56" s="478" t="s">
        <v>243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AR56" s="279"/>
    </row>
    <row r="57" spans="1:44" s="14" customFormat="1" ht="14.25" hidden="1">
      <c r="A57" s="478" t="s">
        <v>244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AR57" s="279"/>
    </row>
    <row r="58" spans="1:44" s="44" customFormat="1" ht="12.75" hidden="1" customHeight="1">
      <c r="A58" s="478" t="s">
        <v>245</v>
      </c>
      <c r="B58" s="479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AR58" s="280"/>
    </row>
    <row r="59" spans="1:44" s="40" customFormat="1" ht="12.75" hidden="1" customHeight="1">
      <c r="A59" s="478" t="s">
        <v>246</v>
      </c>
      <c r="B59" s="479"/>
      <c r="C59" s="479"/>
      <c r="D59" s="479"/>
      <c r="E59" s="479"/>
      <c r="F59" s="479"/>
      <c r="G59" s="479"/>
      <c r="H59" s="479"/>
      <c r="I59" s="479"/>
      <c r="J59" s="479"/>
      <c r="K59" s="479"/>
      <c r="L59" s="479"/>
      <c r="M59" s="479"/>
      <c r="AR59" s="199"/>
    </row>
    <row r="60" spans="1:44" ht="14.25" hidden="1">
      <c r="A60" s="478" t="s">
        <v>247</v>
      </c>
      <c r="B60" s="478"/>
      <c r="C60" s="478"/>
      <c r="D60" s="478"/>
      <c r="E60" s="478"/>
      <c r="F60" s="478"/>
      <c r="G60" s="478"/>
      <c r="H60" s="478"/>
      <c r="I60" s="478"/>
      <c r="J60" s="478"/>
      <c r="K60" s="478"/>
      <c r="L60" s="478"/>
      <c r="M60" s="478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11" sqref="B11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0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264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7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248</v>
      </c>
      <c r="M10" s="254" t="s">
        <v>177</v>
      </c>
      <c r="N10" s="251" t="s">
        <v>13</v>
      </c>
      <c r="O10" s="241"/>
      <c r="P10" s="241"/>
    </row>
    <row r="11" spans="1:16" ht="16.5">
      <c r="A11" s="256"/>
      <c r="B11" s="28" t="s">
        <v>275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190.92256315</v>
      </c>
      <c r="E25" s="264">
        <f xml:space="preserve"> 'A5'!E25</f>
        <v>18.821538310000001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209.74410146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190.92256315</v>
      </c>
      <c r="E27" s="264">
        <f xml:space="preserve"> 'A5'!E27</f>
        <v>18.821538310000001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209.74410146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131.79245544999998</v>
      </c>
      <c r="E31" s="264">
        <f xml:space="preserve"> 'A5'!E31</f>
        <v>0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131.79245544999998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131.79245544999998</v>
      </c>
      <c r="E32" s="264">
        <f xml:space="preserve"> 'A5'!E32</f>
        <v>0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131.79245544999998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322.71501860000001</v>
      </c>
      <c r="E34" s="264">
        <f xml:space="preserve"> 'A5'!E34</f>
        <v>18.821538310000001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341.53655691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74.305780379999987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74.305780379999987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74.305780379999987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74.305780379999987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57.399081680000002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57.399081680000002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57.399081680000002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57.399081680000002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76.036806399999989</v>
      </c>
      <c r="E43" s="264">
        <f xml:space="preserve"> 'A5'!E43</f>
        <v>18.821538310000001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94.858344709999983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76.036806399999989</v>
      </c>
      <c r="E44" s="264">
        <f xml:space="preserve"> 'A5'!E44</f>
        <v>18.821538310000001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94.858344709999983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207.74166845999997</v>
      </c>
      <c r="E46" s="264">
        <f xml:space="preserve"> 'A5'!E46</f>
        <v>18.821538310000001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226.56320676999997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530.45668705999992</v>
      </c>
      <c r="E48" s="264">
        <f xml:space="preserve"> 'A5'!E48</f>
        <v>37.643076620000002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568.09976368000002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266</v>
      </c>
      <c r="C50" s="270"/>
      <c r="D50" s="447">
        <f xml:space="preserve"> 'A5'!D50</f>
        <v>786618.19821795193</v>
      </c>
      <c r="E50" s="447">
        <f xml:space="preserve"> 'A5'!E50</f>
        <v>34196.728753730036</v>
      </c>
      <c r="F50" s="447">
        <f xml:space="preserve"> 'A5'!F50</f>
        <v>42.91684209000001</v>
      </c>
      <c r="G50" s="447">
        <f xml:space="preserve"> 'A5'!G50</f>
        <v>153.15656835999999</v>
      </c>
      <c r="H50" s="447">
        <f xml:space="preserve"> 'A5'!H50</f>
        <v>55.279645550000005</v>
      </c>
      <c r="I50" s="447">
        <f xml:space="preserve"> 'A5'!I50</f>
        <v>0.49472392999999998</v>
      </c>
      <c r="J50" s="447">
        <f xml:space="preserve"> 'A5'!J50</f>
        <v>0.60200001000000003</v>
      </c>
      <c r="K50" s="447">
        <f xml:space="preserve"> 'A5'!K50</f>
        <v>17.441490870000003</v>
      </c>
      <c r="L50" s="447">
        <f xml:space="preserve"> 'A5'!L50</f>
        <v>109.04681117999998</v>
      </c>
      <c r="M50" s="447">
        <f xml:space="preserve"> 'A5'!M50</f>
        <v>821193.86505367188</v>
      </c>
      <c r="N50" s="251"/>
      <c r="O50" s="241"/>
      <c r="P50" s="241"/>
    </row>
    <row r="51" spans="1:20" s="44" customFormat="1" ht="18" customHeight="1">
      <c r="A51" s="478" t="s">
        <v>249</v>
      </c>
      <c r="B51" s="479"/>
      <c r="C51" s="479"/>
      <c r="D51" s="479"/>
      <c r="E51" s="479"/>
      <c r="F51" s="479"/>
      <c r="G51" s="479"/>
      <c r="H51" s="479"/>
      <c r="I51" s="479"/>
      <c r="J51" s="479"/>
      <c r="K51" s="479"/>
      <c r="L51" s="479"/>
      <c r="M51" s="479"/>
      <c r="O51" s="42"/>
      <c r="P51" s="42"/>
      <c r="T51" s="45"/>
    </row>
    <row r="52" spans="1:20" s="44" customFormat="1" ht="18" hidden="1" customHeight="1">
      <c r="A52" s="478" t="s">
        <v>250</v>
      </c>
      <c r="B52" s="479"/>
      <c r="C52" s="479"/>
      <c r="D52" s="479"/>
      <c r="E52" s="479"/>
      <c r="F52" s="479"/>
      <c r="G52" s="479"/>
      <c r="H52" s="479"/>
      <c r="I52" s="479"/>
      <c r="J52" s="479"/>
      <c r="K52" s="479"/>
      <c r="L52" s="479"/>
      <c r="M52" s="479"/>
      <c r="O52" s="42"/>
      <c r="P52" s="42"/>
      <c r="T52" s="45"/>
    </row>
    <row r="53" spans="1:20" ht="21" customHeight="1">
      <c r="A53" s="478" t="s">
        <v>267</v>
      </c>
      <c r="B53" s="491"/>
      <c r="C53" s="491"/>
      <c r="D53" s="491"/>
      <c r="E53" s="491"/>
      <c r="F53" s="491"/>
      <c r="G53" s="491"/>
      <c r="H53" s="491"/>
      <c r="I53" s="491"/>
      <c r="J53" s="491"/>
      <c r="K53" s="491"/>
      <c r="L53" s="491"/>
      <c r="M53" s="491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11" sqref="C11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264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248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275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0</v>
      </c>
      <c r="E25" s="111">
        <f>'A6'!E25</f>
        <v>10.00943713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10.00943713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0</v>
      </c>
      <c r="E27" s="111">
        <f>'A6'!E27</f>
        <v>10.00943713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10.00943713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0</v>
      </c>
      <c r="E34" s="111">
        <f>'A6'!E34</f>
        <v>10.00943713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10.00943713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0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0</v>
      </c>
      <c r="E48" s="111">
        <f>'A6'!E48</f>
        <v>10.00943713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10.00943713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420562.19804489985</v>
      </c>
      <c r="E50" s="448">
        <f>'A6'!E50</f>
        <v>85650.994600749982</v>
      </c>
      <c r="F50" s="448">
        <f>'A6'!F50</f>
        <v>77236.998082409991</v>
      </c>
      <c r="G50" s="448">
        <f>'A6'!G50</f>
        <v>5960.0796998700016</v>
      </c>
      <c r="H50" s="448">
        <f>'A6'!H50</f>
        <v>17168.211666249998</v>
      </c>
      <c r="I50" s="448">
        <f>'A6'!I50</f>
        <v>2645.7139589800004</v>
      </c>
      <c r="J50" s="448">
        <f>'A6'!J50</f>
        <v>93.737922089999998</v>
      </c>
      <c r="K50" s="448">
        <f>'A6'!K50</f>
        <v>5531.5273612199999</v>
      </c>
      <c r="L50" s="448">
        <f>'A6'!L50</f>
        <v>614849.46133646974</v>
      </c>
      <c r="M50" s="50"/>
    </row>
    <row r="51" spans="1:20" s="44" customFormat="1" ht="18" hidden="1" customHeight="1">
      <c r="A51" s="478" t="s">
        <v>251</v>
      </c>
      <c r="B51" s="479"/>
      <c r="C51" s="479"/>
      <c r="D51" s="479"/>
      <c r="E51" s="479"/>
      <c r="F51" s="479"/>
      <c r="G51" s="479"/>
      <c r="H51" s="479"/>
      <c r="I51" s="479"/>
      <c r="J51" s="479"/>
      <c r="K51" s="479"/>
      <c r="L51" s="479"/>
      <c r="M51" s="479"/>
      <c r="O51" s="42"/>
      <c r="P51" s="42"/>
      <c r="T51" s="45"/>
    </row>
    <row r="52" spans="1:20" s="44" customFormat="1" ht="18" hidden="1" customHeight="1">
      <c r="A52" s="478" t="s">
        <v>250</v>
      </c>
      <c r="B52" s="479"/>
      <c r="C52" s="479"/>
      <c r="D52" s="479"/>
      <c r="E52" s="479"/>
      <c r="F52" s="479"/>
      <c r="G52" s="479"/>
      <c r="H52" s="479"/>
      <c r="I52" s="479"/>
      <c r="J52" s="479"/>
      <c r="K52" s="479"/>
      <c r="L52" s="479"/>
      <c r="M52" s="479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11" sqref="C11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264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492" t="s">
        <v>252</v>
      </c>
      <c r="M9" s="493" t="s">
        <v>253</v>
      </c>
      <c r="N9" s="158" t="s">
        <v>13</v>
      </c>
    </row>
    <row r="10" spans="1:15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248</v>
      </c>
      <c r="K10" s="254" t="s">
        <v>177</v>
      </c>
      <c r="L10" s="485"/>
      <c r="M10" s="494"/>
      <c r="N10" s="158" t="s">
        <v>13</v>
      </c>
    </row>
    <row r="11" spans="1:15" s="158" customFormat="1" ht="18" customHeight="1">
      <c r="A11" s="177"/>
      <c r="B11" s="28" t="s">
        <v>276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219.75353859000001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219.75353859000001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0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131.79245544999998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131.79245544999998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351.54599403999998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14.72446987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74.305780379999987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14.72446987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74.305780379999987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57.399081680000002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57.399081680000002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94.858344709999983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94.858344709999983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14.72446987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226.56320676999997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14.72446987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578.10920081000006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5331.3003000800018</v>
      </c>
      <c r="E52" s="448">
        <f>'A7'!E52</f>
        <v>26807.62769578</v>
      </c>
      <c r="F52" s="448">
        <f>'A7'!F52</f>
        <v>448.95757519999995</v>
      </c>
      <c r="G52" s="448">
        <f>'A7'!G52</f>
        <v>122.76916084000003</v>
      </c>
      <c r="H52" s="448">
        <f>'A7'!H52</f>
        <v>4.3945500199999996</v>
      </c>
      <c r="I52" s="448">
        <f>'A7'!I52</f>
        <v>1.3999943199999998</v>
      </c>
      <c r="J52" s="448">
        <f>'A7'!J52</f>
        <v>34.401758449999996</v>
      </c>
      <c r="K52" s="448">
        <f>'A7'!K52</f>
        <v>32736.126564819999</v>
      </c>
      <c r="L52" s="448">
        <f>'A7'!L52</f>
        <v>3337.7209239750009</v>
      </c>
      <c r="M52" s="448">
        <f>'A7'!M52</f>
        <v>1472117.173878937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254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78" t="s">
        <v>251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O55" s="42"/>
      <c r="P55" s="42"/>
      <c r="T55" s="45"/>
    </row>
    <row r="56" spans="1:20" s="14" customFormat="1" ht="15" customHeight="1">
      <c r="A56" s="478" t="s">
        <v>255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26"/>
      <c r="O56" s="44"/>
      <c r="P56" s="44"/>
    </row>
    <row r="57" spans="1:20" s="14" customFormat="1" ht="14.25">
      <c r="A57" s="478" t="s">
        <v>256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N57" s="26"/>
      <c r="O57" s="44"/>
      <c r="P57" s="44"/>
    </row>
    <row r="58" spans="1:20" s="44" customFormat="1" ht="18" hidden="1" customHeight="1">
      <c r="A58" s="478" t="s">
        <v>219</v>
      </c>
      <c r="B58" s="479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O58" s="42"/>
      <c r="P58" s="42"/>
      <c r="T58" s="45"/>
    </row>
    <row r="59" spans="1:20" s="44" customFormat="1" ht="18" hidden="1" customHeight="1">
      <c r="A59" s="478" t="s">
        <v>257</v>
      </c>
      <c r="B59" s="479"/>
      <c r="C59" s="479"/>
      <c r="D59" s="479"/>
      <c r="E59" s="479"/>
      <c r="F59" s="479"/>
      <c r="G59" s="479"/>
      <c r="H59" s="479"/>
      <c r="I59" s="479"/>
      <c r="J59" s="479"/>
      <c r="K59" s="479"/>
      <c r="L59" s="479"/>
      <c r="M59" s="479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2019-10-01T12:15:23Z</dcterms:created>
  <dcterms:modified xsi:type="dcterms:W3CDTF">2019-10-01T12:15:24Z</dcterms:modified>
</cp:coreProperties>
</file>