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/>
  <bookViews>
    <workbookView xWindow="1290" yWindow="960" windowWidth="9645" windowHeight="5160" tabRatio="956" firstSheet="6" activeTab="9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Complementary_Inf" sheetId="18" r:id="rId18"/>
    <sheet name="A1" sheetId="19" r:id="rId19"/>
    <sheet name="A2" sheetId="20" r:id="rId20"/>
    <sheet name="A3" sheetId="21" r:id="rId21"/>
    <sheet name="A4" sheetId="22" r:id="rId22"/>
    <sheet name="A5" sheetId="23" r:id="rId23"/>
    <sheet name="A6" sheetId="24" r:id="rId24"/>
    <sheet name="A7" sheetId="25" r:id="rId25"/>
    <sheet name="A8" sheetId="26" r:id="rId2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8">'A1'!$A$1:$M$88</definedName>
    <definedName name="_xlnm.Print_Area" localSheetId="9">A1_RUS!$A:$M</definedName>
    <definedName name="_xlnm.Print_Area" localSheetId="19">'A2'!$A$1:$L$79</definedName>
    <definedName name="_xlnm.Print_Area" localSheetId="10">A2_RUS!$A$8:$L$79</definedName>
    <definedName name="_xlnm.Print_Area" localSheetId="20">'A3'!$A$1:$M$82</definedName>
    <definedName name="_xlnm.Print_Area" localSheetId="11">A3_RUS!$A$8:$M$82</definedName>
    <definedName name="_xlnm.Print_Area" localSheetId="21">'A4'!$A$1:$AR$79</definedName>
    <definedName name="_xlnm.Print_Area" localSheetId="12">A4_RUS!$A$4:$AR$81</definedName>
    <definedName name="_xlnm.Print_Area" localSheetId="23">'A6'!$A$1:$L$71</definedName>
    <definedName name="_xlnm.Print_Area" localSheetId="14">A6_RUS!$A$8:$L$71</definedName>
    <definedName name="_xlnm.Print_Area" localSheetId="24">'A7'!$A$1:$M$82</definedName>
    <definedName name="_xlnm.Print_Area" localSheetId="15">A7_RUS!$A$8:$M$78</definedName>
    <definedName name="_xlnm.Print_Area" localSheetId="25">'A8'!$A$1:$AR$70</definedName>
    <definedName name="_xlnm.Print_Area" localSheetId="16">A8_RUS!$A$1:$AR$65</definedName>
    <definedName name="_xlnm.Print_Area" localSheetId="17">Complementary_Inf!$B$2:$J$38</definedName>
    <definedName name="_xlnm.Print_Area" localSheetId="8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4" i="19" l="1"/>
  <c r="E14" i="19"/>
  <c r="E13" i="19" s="1"/>
  <c r="F14" i="19"/>
  <c r="F14" i="10" s="1"/>
  <c r="F13" i="19"/>
  <c r="G14" i="19"/>
  <c r="G13" i="19" s="1"/>
  <c r="H14" i="19"/>
  <c r="I14" i="19"/>
  <c r="I13" i="19" s="1"/>
  <c r="J14" i="19"/>
  <c r="K14" i="19"/>
  <c r="L14" i="19"/>
  <c r="M15" i="19"/>
  <c r="M16" i="19"/>
  <c r="M16" i="10" s="1"/>
  <c r="D17" i="19"/>
  <c r="E17" i="19"/>
  <c r="F17" i="19"/>
  <c r="G17" i="19"/>
  <c r="H17" i="19"/>
  <c r="I17" i="19"/>
  <c r="J17" i="19"/>
  <c r="K17" i="19"/>
  <c r="K17" i="10" s="1"/>
  <c r="L17" i="19"/>
  <c r="L17" i="10" s="1"/>
  <c r="M18" i="19"/>
  <c r="M19" i="19"/>
  <c r="D20" i="19"/>
  <c r="E20" i="19"/>
  <c r="F20" i="19"/>
  <c r="G20" i="19"/>
  <c r="G20" i="10" s="1"/>
  <c r="H20" i="19"/>
  <c r="H20" i="10" s="1"/>
  <c r="I20" i="19"/>
  <c r="J20" i="19"/>
  <c r="K20" i="19"/>
  <c r="L20" i="19"/>
  <c r="M21" i="19"/>
  <c r="M22" i="19"/>
  <c r="M20" i="19"/>
  <c r="M20" i="10"/>
  <c r="D23" i="19"/>
  <c r="E23" i="19"/>
  <c r="F23" i="19"/>
  <c r="G23" i="19"/>
  <c r="H23" i="19"/>
  <c r="I23" i="19"/>
  <c r="J23" i="19"/>
  <c r="J23" i="10" s="1"/>
  <c r="K23" i="19"/>
  <c r="K23" i="10" s="1"/>
  <c r="L23" i="19"/>
  <c r="M24" i="19"/>
  <c r="M25" i="19"/>
  <c r="D26" i="19"/>
  <c r="E26" i="19"/>
  <c r="F26" i="19"/>
  <c r="G26" i="19"/>
  <c r="H26" i="19"/>
  <c r="I26" i="19"/>
  <c r="J26" i="19"/>
  <c r="K26" i="19"/>
  <c r="L26" i="19"/>
  <c r="M27" i="19"/>
  <c r="M28" i="19"/>
  <c r="M28" i="10" s="1"/>
  <c r="M26" i="19"/>
  <c r="M26" i="10" s="1"/>
  <c r="D33" i="19"/>
  <c r="E33" i="19"/>
  <c r="F33" i="19"/>
  <c r="F32" i="19"/>
  <c r="G33" i="19"/>
  <c r="H33" i="19"/>
  <c r="I33" i="19"/>
  <c r="J33" i="19"/>
  <c r="J32" i="19"/>
  <c r="K33" i="19"/>
  <c r="K32" i="19" s="1"/>
  <c r="L33" i="19"/>
  <c r="M34" i="19"/>
  <c r="M33" i="19"/>
  <c r="M35" i="19"/>
  <c r="D36" i="19"/>
  <c r="E36" i="19"/>
  <c r="E32" i="19" s="1"/>
  <c r="F36" i="19"/>
  <c r="G36" i="19"/>
  <c r="H36" i="19"/>
  <c r="H32" i="19" s="1"/>
  <c r="I36" i="19"/>
  <c r="J36" i="19"/>
  <c r="K36" i="19"/>
  <c r="L36" i="19"/>
  <c r="M36" i="19"/>
  <c r="M37" i="19"/>
  <c r="M38" i="19"/>
  <c r="D39" i="19"/>
  <c r="E39" i="19"/>
  <c r="F39" i="19"/>
  <c r="G39" i="19"/>
  <c r="H39" i="19"/>
  <c r="I39" i="19"/>
  <c r="J39" i="19"/>
  <c r="K39" i="19"/>
  <c r="L39" i="19"/>
  <c r="M40" i="19"/>
  <c r="M39" i="19" s="1"/>
  <c r="M39" i="10" s="1"/>
  <c r="M41" i="19"/>
  <c r="D42" i="19"/>
  <c r="E42" i="19"/>
  <c r="F42" i="19"/>
  <c r="G42" i="19"/>
  <c r="H42" i="19"/>
  <c r="I42" i="19"/>
  <c r="J42" i="19"/>
  <c r="K42" i="19"/>
  <c r="L42" i="19"/>
  <c r="L42" i="10" s="1"/>
  <c r="M43" i="19"/>
  <c r="M44" i="19"/>
  <c r="D45" i="19"/>
  <c r="E45" i="19"/>
  <c r="F45" i="19"/>
  <c r="G45" i="19"/>
  <c r="G45" i="10" s="1"/>
  <c r="H45" i="19"/>
  <c r="H45" i="10" s="1"/>
  <c r="I45" i="19"/>
  <c r="J45" i="19"/>
  <c r="K45" i="19"/>
  <c r="L45" i="19"/>
  <c r="M46" i="19"/>
  <c r="M47" i="19"/>
  <c r="M45" i="19"/>
  <c r="M45" i="10"/>
  <c r="M50" i="19"/>
  <c r="M51" i="19"/>
  <c r="M52" i="19"/>
  <c r="D56" i="19"/>
  <c r="E56" i="19"/>
  <c r="F56" i="19"/>
  <c r="G56" i="19"/>
  <c r="H56" i="19"/>
  <c r="I56" i="19"/>
  <c r="J56" i="19"/>
  <c r="K56" i="19"/>
  <c r="L56" i="19"/>
  <c r="M57" i="19"/>
  <c r="M58" i="19"/>
  <c r="M58" i="10" s="1"/>
  <c r="D59" i="19"/>
  <c r="M59" i="19" s="1"/>
  <c r="M59" i="10" s="1"/>
  <c r="E59" i="19"/>
  <c r="F59" i="19"/>
  <c r="G59" i="19"/>
  <c r="H59" i="19"/>
  <c r="H55" i="19" s="1"/>
  <c r="I59" i="19"/>
  <c r="J59" i="19"/>
  <c r="J59" i="10" s="1"/>
  <c r="K59" i="19"/>
  <c r="L59" i="19"/>
  <c r="L55" i="19" s="1"/>
  <c r="M60" i="19"/>
  <c r="M61" i="19"/>
  <c r="D62" i="19"/>
  <c r="E62" i="19"/>
  <c r="E62" i="10" s="1"/>
  <c r="F62" i="19"/>
  <c r="F62" i="10" s="1"/>
  <c r="G62" i="19"/>
  <c r="G55" i="19" s="1"/>
  <c r="H62" i="19"/>
  <c r="I62" i="19"/>
  <c r="J62" i="19"/>
  <c r="K62" i="19"/>
  <c r="L62" i="19"/>
  <c r="M63" i="19"/>
  <c r="M64" i="19"/>
  <c r="D65" i="19"/>
  <c r="E65" i="19"/>
  <c r="F65" i="19"/>
  <c r="G65" i="19"/>
  <c r="H65" i="19"/>
  <c r="H65" i="10" s="1"/>
  <c r="I65" i="19"/>
  <c r="I65" i="10" s="1"/>
  <c r="J65" i="19"/>
  <c r="K65" i="19"/>
  <c r="L65" i="19"/>
  <c r="M66" i="19"/>
  <c r="M67" i="19"/>
  <c r="D68" i="19"/>
  <c r="D68" i="10" s="1"/>
  <c r="E68" i="19"/>
  <c r="E68" i="10" s="1"/>
  <c r="F68" i="19"/>
  <c r="G68" i="19"/>
  <c r="H68" i="19"/>
  <c r="I68" i="19"/>
  <c r="J68" i="19"/>
  <c r="K68" i="19"/>
  <c r="L68" i="19"/>
  <c r="L68" i="10" s="1"/>
  <c r="M69" i="19"/>
  <c r="M68" i="19" s="1"/>
  <c r="M68" i="10" s="1"/>
  <c r="M70" i="19"/>
  <c r="M73" i="19"/>
  <c r="M74" i="19"/>
  <c r="M75" i="19"/>
  <c r="D14" i="10"/>
  <c r="E14" i="10"/>
  <c r="G14" i="10"/>
  <c r="H14" i="10"/>
  <c r="I14" i="10"/>
  <c r="K14" i="10"/>
  <c r="L14" i="10"/>
  <c r="D15" i="10"/>
  <c r="E15" i="10"/>
  <c r="F15" i="10"/>
  <c r="G15" i="10"/>
  <c r="H15" i="10"/>
  <c r="I15" i="10"/>
  <c r="J15" i="10"/>
  <c r="K15" i="10"/>
  <c r="L15" i="10"/>
  <c r="M15" i="10"/>
  <c r="D16" i="10"/>
  <c r="E16" i="10"/>
  <c r="F16" i="10"/>
  <c r="G16" i="10"/>
  <c r="H16" i="10"/>
  <c r="I16" i="10"/>
  <c r="J16" i="10"/>
  <c r="K16" i="10"/>
  <c r="L16" i="10"/>
  <c r="E17" i="10"/>
  <c r="F17" i="10"/>
  <c r="G17" i="10"/>
  <c r="H17" i="10"/>
  <c r="I17" i="10"/>
  <c r="J17" i="10"/>
  <c r="D18" i="10"/>
  <c r="E18" i="10"/>
  <c r="F18" i="10"/>
  <c r="G18" i="10"/>
  <c r="H18" i="10"/>
  <c r="I18" i="10"/>
  <c r="J18" i="10"/>
  <c r="K18" i="10"/>
  <c r="L18" i="10"/>
  <c r="M18" i="10"/>
  <c r="D19" i="10"/>
  <c r="E19" i="10"/>
  <c r="F19" i="10"/>
  <c r="G19" i="10"/>
  <c r="H19" i="10"/>
  <c r="I19" i="10"/>
  <c r="J19" i="10"/>
  <c r="K19" i="10"/>
  <c r="L19" i="10"/>
  <c r="M19" i="10"/>
  <c r="D20" i="10"/>
  <c r="E20" i="10"/>
  <c r="F20" i="10"/>
  <c r="I20" i="10"/>
  <c r="J20" i="10"/>
  <c r="K20" i="10"/>
  <c r="L20" i="10"/>
  <c r="D21" i="10"/>
  <c r="E21" i="10"/>
  <c r="F21" i="10"/>
  <c r="G21" i="10"/>
  <c r="H21" i="10"/>
  <c r="I21" i="10"/>
  <c r="J21" i="10"/>
  <c r="K21" i="10"/>
  <c r="L21" i="10"/>
  <c r="M21" i="10"/>
  <c r="D22" i="10"/>
  <c r="E22" i="10"/>
  <c r="F22" i="10"/>
  <c r="G22" i="10"/>
  <c r="H22" i="10"/>
  <c r="I22" i="10"/>
  <c r="J22" i="10"/>
  <c r="K22" i="10"/>
  <c r="L22" i="10"/>
  <c r="M22" i="10"/>
  <c r="D23" i="10"/>
  <c r="E23" i="10"/>
  <c r="F23" i="10"/>
  <c r="G23" i="10"/>
  <c r="H23" i="10"/>
  <c r="I23" i="10"/>
  <c r="L23" i="10"/>
  <c r="D24" i="10"/>
  <c r="E24" i="10"/>
  <c r="F24" i="10"/>
  <c r="G24" i="10"/>
  <c r="H24" i="10"/>
  <c r="I24" i="10"/>
  <c r="J24" i="10"/>
  <c r="K24" i="10"/>
  <c r="L24" i="10"/>
  <c r="M24" i="10"/>
  <c r="D25" i="10"/>
  <c r="E25" i="10"/>
  <c r="F25" i="10"/>
  <c r="G25" i="10"/>
  <c r="H25" i="10"/>
  <c r="I25" i="10"/>
  <c r="J25" i="10"/>
  <c r="K25" i="10"/>
  <c r="L25" i="10"/>
  <c r="M25" i="10"/>
  <c r="D26" i="10"/>
  <c r="E26" i="10"/>
  <c r="F26" i="10"/>
  <c r="G26" i="10"/>
  <c r="H26" i="10"/>
  <c r="I26" i="10"/>
  <c r="J26" i="10"/>
  <c r="K26" i="10"/>
  <c r="L26" i="10"/>
  <c r="D27" i="10"/>
  <c r="E27" i="10"/>
  <c r="F27" i="10"/>
  <c r="G27" i="10"/>
  <c r="H27" i="10"/>
  <c r="I27" i="10"/>
  <c r="J27" i="10"/>
  <c r="K27" i="10"/>
  <c r="L27" i="10"/>
  <c r="M27" i="10"/>
  <c r="D28" i="10"/>
  <c r="E28" i="10"/>
  <c r="F28" i="10"/>
  <c r="G28" i="10"/>
  <c r="H28" i="10"/>
  <c r="I28" i="10"/>
  <c r="J28" i="10"/>
  <c r="K28" i="10"/>
  <c r="L28" i="10"/>
  <c r="G30" i="10"/>
  <c r="H30" i="10"/>
  <c r="I30" i="10"/>
  <c r="J30" i="10"/>
  <c r="K30" i="10"/>
  <c r="L30" i="10"/>
  <c r="D31" i="10"/>
  <c r="E31" i="10"/>
  <c r="F31" i="10"/>
  <c r="G31" i="10"/>
  <c r="H31" i="10"/>
  <c r="I31" i="10"/>
  <c r="J31" i="10"/>
  <c r="K31" i="10"/>
  <c r="L31" i="10"/>
  <c r="D33" i="10"/>
  <c r="E33" i="10"/>
  <c r="F33" i="10"/>
  <c r="H33" i="10"/>
  <c r="I33" i="10"/>
  <c r="J33" i="10"/>
  <c r="K33" i="10"/>
  <c r="L33" i="10"/>
  <c r="D34" i="10"/>
  <c r="E34" i="10"/>
  <c r="F34" i="10"/>
  <c r="G34" i="10"/>
  <c r="H34" i="10"/>
  <c r="I34" i="10"/>
  <c r="J34" i="10"/>
  <c r="K34" i="10"/>
  <c r="L34" i="10"/>
  <c r="M34" i="10"/>
  <c r="D35" i="10"/>
  <c r="E35" i="10"/>
  <c r="F35" i="10"/>
  <c r="G35" i="10"/>
  <c r="H35" i="10"/>
  <c r="I35" i="10"/>
  <c r="J35" i="10"/>
  <c r="K35" i="10"/>
  <c r="L35" i="10"/>
  <c r="M35" i="10"/>
  <c r="E36" i="10"/>
  <c r="F36" i="10"/>
  <c r="G36" i="10"/>
  <c r="H36" i="10"/>
  <c r="I36" i="10"/>
  <c r="J36" i="10"/>
  <c r="K36" i="10"/>
  <c r="M36" i="10"/>
  <c r="D37" i="10"/>
  <c r="E37" i="10"/>
  <c r="F37" i="10"/>
  <c r="G37" i="10"/>
  <c r="H37" i="10"/>
  <c r="I37" i="10"/>
  <c r="J37" i="10"/>
  <c r="K37" i="10"/>
  <c r="L37" i="10"/>
  <c r="M37" i="10"/>
  <c r="D38" i="10"/>
  <c r="E38" i="10"/>
  <c r="F38" i="10"/>
  <c r="G38" i="10"/>
  <c r="H38" i="10"/>
  <c r="I38" i="10"/>
  <c r="J38" i="10"/>
  <c r="K38" i="10"/>
  <c r="L38" i="10"/>
  <c r="M38" i="10"/>
  <c r="D39" i="10"/>
  <c r="E39" i="10"/>
  <c r="F39" i="10"/>
  <c r="G39" i="10"/>
  <c r="H39" i="10"/>
  <c r="J39" i="10"/>
  <c r="K39" i="10"/>
  <c r="L39" i="10"/>
  <c r="D40" i="10"/>
  <c r="E40" i="10"/>
  <c r="F40" i="10"/>
  <c r="G40" i="10"/>
  <c r="H40" i="10"/>
  <c r="I40" i="10"/>
  <c r="J40" i="10"/>
  <c r="K40" i="10"/>
  <c r="L40" i="10"/>
  <c r="M40" i="10"/>
  <c r="D41" i="10"/>
  <c r="E41" i="10"/>
  <c r="F41" i="10"/>
  <c r="G41" i="10"/>
  <c r="H41" i="10"/>
  <c r="I41" i="10"/>
  <c r="J41" i="10"/>
  <c r="K41" i="10"/>
  <c r="L41" i="10"/>
  <c r="M41" i="10"/>
  <c r="E42" i="10"/>
  <c r="F42" i="10"/>
  <c r="G42" i="10"/>
  <c r="H42" i="10"/>
  <c r="I42" i="10"/>
  <c r="J42" i="10"/>
  <c r="K42" i="10"/>
  <c r="D43" i="10"/>
  <c r="E43" i="10"/>
  <c r="F43" i="10"/>
  <c r="G43" i="10"/>
  <c r="H43" i="10"/>
  <c r="I43" i="10"/>
  <c r="J43" i="10"/>
  <c r="K43" i="10"/>
  <c r="L43" i="10"/>
  <c r="M43" i="10"/>
  <c r="D44" i="10"/>
  <c r="E44" i="10"/>
  <c r="F44" i="10"/>
  <c r="G44" i="10"/>
  <c r="H44" i="10"/>
  <c r="I44" i="10"/>
  <c r="J44" i="10"/>
  <c r="K44" i="10"/>
  <c r="L44" i="10"/>
  <c r="M44" i="10"/>
  <c r="D45" i="10"/>
  <c r="E45" i="10"/>
  <c r="F45" i="10"/>
  <c r="I45" i="10"/>
  <c r="J45" i="10"/>
  <c r="K45" i="10"/>
  <c r="L45" i="10"/>
  <c r="D46" i="10"/>
  <c r="E46" i="10"/>
  <c r="F46" i="10"/>
  <c r="G46" i="10"/>
  <c r="H46" i="10"/>
  <c r="I46" i="10"/>
  <c r="J46" i="10"/>
  <c r="K46" i="10"/>
  <c r="L46" i="10"/>
  <c r="M46" i="10"/>
  <c r="D47" i="10"/>
  <c r="E47" i="10"/>
  <c r="F47" i="10"/>
  <c r="G47" i="10"/>
  <c r="H47" i="10"/>
  <c r="I47" i="10"/>
  <c r="J47" i="10"/>
  <c r="K47" i="10"/>
  <c r="L47" i="10"/>
  <c r="M47" i="10"/>
  <c r="D49" i="10"/>
  <c r="E49" i="10"/>
  <c r="F49" i="10"/>
  <c r="G49" i="10"/>
  <c r="H49" i="10"/>
  <c r="I49" i="10"/>
  <c r="J49" i="10"/>
  <c r="K49" i="10"/>
  <c r="L49" i="10"/>
  <c r="M49" i="10"/>
  <c r="D50" i="10"/>
  <c r="E50" i="10"/>
  <c r="F50" i="10"/>
  <c r="G50" i="10"/>
  <c r="H50" i="10"/>
  <c r="I50" i="10"/>
  <c r="J50" i="10"/>
  <c r="K50" i="10"/>
  <c r="L50" i="10"/>
  <c r="M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M52" i="10"/>
  <c r="D53" i="10"/>
  <c r="E53" i="10"/>
  <c r="F53" i="10"/>
  <c r="G53" i="10"/>
  <c r="H53" i="10"/>
  <c r="I53" i="10"/>
  <c r="J53" i="10"/>
  <c r="K53" i="10"/>
  <c r="L53" i="10"/>
  <c r="M53" i="10"/>
  <c r="D54" i="10"/>
  <c r="E54" i="10"/>
  <c r="F54" i="10"/>
  <c r="G54" i="10"/>
  <c r="H54" i="10"/>
  <c r="I54" i="10"/>
  <c r="J54" i="10"/>
  <c r="K54" i="10"/>
  <c r="L54" i="10"/>
  <c r="M54" i="10"/>
  <c r="D56" i="10"/>
  <c r="E56" i="10"/>
  <c r="G56" i="10"/>
  <c r="H56" i="10"/>
  <c r="I56" i="10"/>
  <c r="K56" i="10"/>
  <c r="L56" i="10"/>
  <c r="D57" i="10"/>
  <c r="E57" i="10"/>
  <c r="F57" i="10"/>
  <c r="G57" i="10"/>
  <c r="H57" i="10"/>
  <c r="I57" i="10"/>
  <c r="J57" i="10"/>
  <c r="K57" i="10"/>
  <c r="L57" i="10"/>
  <c r="M57" i="10"/>
  <c r="D58" i="10"/>
  <c r="E58" i="10"/>
  <c r="F58" i="10"/>
  <c r="G58" i="10"/>
  <c r="H58" i="10"/>
  <c r="I58" i="10"/>
  <c r="J58" i="10"/>
  <c r="K58" i="10"/>
  <c r="L58" i="10"/>
  <c r="D59" i="10"/>
  <c r="E59" i="10"/>
  <c r="F59" i="10"/>
  <c r="G59" i="10"/>
  <c r="H59" i="10"/>
  <c r="I59" i="10"/>
  <c r="L59" i="10"/>
  <c r="D60" i="10"/>
  <c r="E60" i="10"/>
  <c r="F60" i="10"/>
  <c r="G60" i="10"/>
  <c r="H60" i="10"/>
  <c r="I60" i="10"/>
  <c r="J60" i="10"/>
  <c r="K60" i="10"/>
  <c r="L60" i="10"/>
  <c r="M60" i="10"/>
  <c r="D61" i="10"/>
  <c r="E61" i="10"/>
  <c r="F61" i="10"/>
  <c r="G61" i="10"/>
  <c r="H61" i="10"/>
  <c r="I61" i="10"/>
  <c r="J61" i="10"/>
  <c r="K61" i="10"/>
  <c r="L61" i="10"/>
  <c r="M61" i="10"/>
  <c r="D62" i="10"/>
  <c r="G62" i="10"/>
  <c r="H62" i="10"/>
  <c r="I62" i="10"/>
  <c r="J62" i="10"/>
  <c r="K62" i="10"/>
  <c r="L62" i="10"/>
  <c r="D63" i="10"/>
  <c r="E63" i="10"/>
  <c r="F63" i="10"/>
  <c r="G63" i="10"/>
  <c r="H63" i="10"/>
  <c r="I63" i="10"/>
  <c r="J63" i="10"/>
  <c r="K63" i="10"/>
  <c r="L63" i="10"/>
  <c r="D64" i="10"/>
  <c r="E64" i="10"/>
  <c r="F64" i="10"/>
  <c r="G64" i="10"/>
  <c r="H64" i="10"/>
  <c r="I64" i="10"/>
  <c r="J64" i="10"/>
  <c r="K64" i="10"/>
  <c r="L64" i="10"/>
  <c r="M64" i="10"/>
  <c r="D65" i="10"/>
  <c r="E65" i="10"/>
  <c r="F65" i="10"/>
  <c r="G65" i="10"/>
  <c r="J65" i="10"/>
  <c r="K65" i="10"/>
  <c r="L65" i="10"/>
  <c r="D66" i="10"/>
  <c r="E66" i="10"/>
  <c r="F66" i="10"/>
  <c r="G66" i="10"/>
  <c r="H66" i="10"/>
  <c r="I66" i="10"/>
  <c r="J66" i="10"/>
  <c r="K66" i="10"/>
  <c r="L66" i="10"/>
  <c r="M66" i="10"/>
  <c r="D67" i="10"/>
  <c r="E67" i="10"/>
  <c r="F67" i="10"/>
  <c r="G67" i="10"/>
  <c r="H67" i="10"/>
  <c r="I67" i="10"/>
  <c r="J67" i="10"/>
  <c r="K67" i="10"/>
  <c r="L67" i="10"/>
  <c r="M67" i="10"/>
  <c r="F68" i="10"/>
  <c r="G68" i="10"/>
  <c r="H68" i="10"/>
  <c r="I68" i="10"/>
  <c r="J68" i="10"/>
  <c r="K68" i="10"/>
  <c r="D69" i="10"/>
  <c r="E69" i="10"/>
  <c r="F69" i="10"/>
  <c r="G69" i="10"/>
  <c r="H69" i="10"/>
  <c r="I69" i="10"/>
  <c r="J69" i="10"/>
  <c r="K69" i="10"/>
  <c r="L69" i="10"/>
  <c r="D70" i="10"/>
  <c r="E70" i="10"/>
  <c r="F70" i="10"/>
  <c r="G70" i="10"/>
  <c r="H70" i="10"/>
  <c r="I70" i="10"/>
  <c r="J70" i="10"/>
  <c r="K70" i="10"/>
  <c r="L70" i="10"/>
  <c r="M70" i="10"/>
  <c r="E72" i="10"/>
  <c r="F72" i="10"/>
  <c r="G72" i="10"/>
  <c r="H72" i="10"/>
  <c r="I72" i="10"/>
  <c r="J72" i="10"/>
  <c r="K72" i="10"/>
  <c r="L72" i="10"/>
  <c r="M72" i="10"/>
  <c r="D73" i="10"/>
  <c r="E73" i="10"/>
  <c r="F73" i="10"/>
  <c r="G73" i="10"/>
  <c r="H73" i="10"/>
  <c r="I73" i="10"/>
  <c r="J73" i="10"/>
  <c r="K73" i="10"/>
  <c r="L73" i="10"/>
  <c r="M73" i="10"/>
  <c r="D74" i="10"/>
  <c r="E74" i="10"/>
  <c r="F74" i="10"/>
  <c r="G74" i="10"/>
  <c r="H74" i="10"/>
  <c r="I74" i="10"/>
  <c r="J74" i="10"/>
  <c r="K74" i="10"/>
  <c r="L74" i="10"/>
  <c r="M74" i="10"/>
  <c r="D75" i="10"/>
  <c r="E75" i="10"/>
  <c r="F75" i="10"/>
  <c r="G75" i="10"/>
  <c r="H75" i="10"/>
  <c r="I75" i="10"/>
  <c r="J75" i="10"/>
  <c r="K75" i="10"/>
  <c r="L75" i="10"/>
  <c r="M75" i="10"/>
  <c r="H6" i="20"/>
  <c r="D14" i="20"/>
  <c r="E14" i="20"/>
  <c r="F14" i="20"/>
  <c r="F13" i="20"/>
  <c r="G14" i="20"/>
  <c r="H14" i="20"/>
  <c r="I14" i="20"/>
  <c r="J14" i="20"/>
  <c r="J13" i="20"/>
  <c r="K14" i="20"/>
  <c r="L15" i="20"/>
  <c r="L14" i="20"/>
  <c r="L16" i="20"/>
  <c r="D17" i="20"/>
  <c r="D13" i="20" s="1"/>
  <c r="E17" i="20"/>
  <c r="F17" i="20"/>
  <c r="F17" i="11" s="1"/>
  <c r="G17" i="20"/>
  <c r="G17" i="11" s="1"/>
  <c r="H17" i="20"/>
  <c r="H13" i="20" s="1"/>
  <c r="I17" i="20"/>
  <c r="J17" i="20"/>
  <c r="K17" i="20"/>
  <c r="L18" i="20"/>
  <c r="L19" i="20"/>
  <c r="L17" i="20"/>
  <c r="L17" i="11"/>
  <c r="D20" i="20"/>
  <c r="E20" i="20"/>
  <c r="E13" i="20" s="1"/>
  <c r="F20" i="20"/>
  <c r="G20" i="20"/>
  <c r="H20" i="20"/>
  <c r="I20" i="20"/>
  <c r="J20" i="20"/>
  <c r="J20" i="11" s="1"/>
  <c r="K20" i="20"/>
  <c r="K20" i="11" s="1"/>
  <c r="L21" i="20"/>
  <c r="L20" i="20" s="1"/>
  <c r="L20" i="11" s="1"/>
  <c r="L22" i="20"/>
  <c r="D23" i="20"/>
  <c r="E23" i="20"/>
  <c r="F23" i="20"/>
  <c r="G23" i="20"/>
  <c r="H23" i="20"/>
  <c r="I23" i="20"/>
  <c r="I13" i="20" s="1"/>
  <c r="J23" i="20"/>
  <c r="K23" i="20"/>
  <c r="L24" i="20"/>
  <c r="L25" i="20"/>
  <c r="L23" i="20"/>
  <c r="L23" i="11" s="1"/>
  <c r="D26" i="20"/>
  <c r="E26" i="20"/>
  <c r="F26" i="20"/>
  <c r="G26" i="20"/>
  <c r="H26" i="20"/>
  <c r="I26" i="20"/>
  <c r="J26" i="20"/>
  <c r="J26" i="11" s="1"/>
  <c r="K26" i="20"/>
  <c r="K26" i="11" s="1"/>
  <c r="L27" i="20"/>
  <c r="L26" i="20" s="1"/>
  <c r="L28" i="20"/>
  <c r="D33" i="20"/>
  <c r="E33" i="20"/>
  <c r="E32" i="20"/>
  <c r="F33" i="20"/>
  <c r="G33" i="20"/>
  <c r="H33" i="20"/>
  <c r="I33" i="20"/>
  <c r="I32" i="20"/>
  <c r="J33" i="20"/>
  <c r="K33" i="20"/>
  <c r="K32" i="20"/>
  <c r="L34" i="20"/>
  <c r="L33" i="20"/>
  <c r="L35" i="20"/>
  <c r="D36" i="20"/>
  <c r="E36" i="20"/>
  <c r="E36" i="11" s="1"/>
  <c r="F36" i="20"/>
  <c r="G36" i="20"/>
  <c r="H36" i="20"/>
  <c r="H32" i="20" s="1"/>
  <c r="I36" i="20"/>
  <c r="J36" i="20"/>
  <c r="K36" i="20"/>
  <c r="L37" i="20"/>
  <c r="L37" i="11" s="1"/>
  <c r="L36" i="20"/>
  <c r="L36" i="11" s="1"/>
  <c r="L38" i="20"/>
  <c r="D39" i="20"/>
  <c r="E39" i="20"/>
  <c r="F39" i="20"/>
  <c r="G39" i="20"/>
  <c r="H39" i="20"/>
  <c r="H39" i="11" s="1"/>
  <c r="I39" i="20"/>
  <c r="I39" i="11" s="1"/>
  <c r="J39" i="20"/>
  <c r="K39" i="20"/>
  <c r="L40" i="20"/>
  <c r="L39" i="20" s="1"/>
  <c r="L39" i="11" s="1"/>
  <c r="L41" i="20"/>
  <c r="D42" i="20"/>
  <c r="D42" i="11" s="1"/>
  <c r="E42" i="20"/>
  <c r="E42" i="11" s="1"/>
  <c r="F42" i="20"/>
  <c r="G42" i="20"/>
  <c r="G32" i="20" s="1"/>
  <c r="H42" i="20"/>
  <c r="I42" i="20"/>
  <c r="J42" i="20"/>
  <c r="K42" i="20"/>
  <c r="L43" i="20"/>
  <c r="L43" i="11" s="1"/>
  <c r="L42" i="20"/>
  <c r="L42" i="11" s="1"/>
  <c r="L44" i="20"/>
  <c r="D45" i="20"/>
  <c r="E45" i="20"/>
  <c r="F45" i="20"/>
  <c r="G45" i="20"/>
  <c r="H45" i="20"/>
  <c r="H45" i="11" s="1"/>
  <c r="I45" i="20"/>
  <c r="J45" i="20"/>
  <c r="K45" i="20"/>
  <c r="L46" i="20"/>
  <c r="L45" i="20" s="1"/>
  <c r="L47" i="20"/>
  <c r="L50" i="20"/>
  <c r="L51" i="20"/>
  <c r="M51" i="21" s="1"/>
  <c r="M51" i="12" s="1"/>
  <c r="L52" i="20"/>
  <c r="M52" i="21" s="1"/>
  <c r="M52" i="12" s="1"/>
  <c r="D56" i="20"/>
  <c r="E56" i="20"/>
  <c r="E55" i="20" s="1"/>
  <c r="F56" i="20"/>
  <c r="F55" i="20" s="1"/>
  <c r="G56" i="20"/>
  <c r="G56" i="11" s="1"/>
  <c r="H56" i="20"/>
  <c r="I56" i="20"/>
  <c r="I55" i="20" s="1"/>
  <c r="J56" i="20"/>
  <c r="J55" i="20" s="1"/>
  <c r="K56" i="20"/>
  <c r="K56" i="11" s="1"/>
  <c r="K55" i="20"/>
  <c r="L57" i="20"/>
  <c r="L56" i="20" s="1"/>
  <c r="L58" i="20"/>
  <c r="D59" i="20"/>
  <c r="E59" i="20"/>
  <c r="F59" i="20"/>
  <c r="G59" i="20"/>
  <c r="G59" i="11" s="1"/>
  <c r="H59" i="20"/>
  <c r="H59" i="11" s="1"/>
  <c r="I59" i="20"/>
  <c r="J59" i="20"/>
  <c r="K59" i="20"/>
  <c r="L60" i="20"/>
  <c r="L61" i="20"/>
  <c r="D62" i="20"/>
  <c r="D62" i="11" s="1"/>
  <c r="E62" i="20"/>
  <c r="F62" i="20"/>
  <c r="G62" i="20"/>
  <c r="H62" i="20"/>
  <c r="I62" i="20"/>
  <c r="J62" i="20"/>
  <c r="K62" i="20"/>
  <c r="K62" i="11" s="1"/>
  <c r="L63" i="20"/>
  <c r="L62" i="20" s="1"/>
  <c r="L62" i="11" s="1"/>
  <c r="L64" i="20"/>
  <c r="D65" i="20"/>
  <c r="E65" i="20"/>
  <c r="F65" i="20"/>
  <c r="G65" i="20"/>
  <c r="G65" i="11" s="1"/>
  <c r="H65" i="20"/>
  <c r="H65" i="11" s="1"/>
  <c r="I65" i="20"/>
  <c r="J65" i="20"/>
  <c r="K65" i="20"/>
  <c r="L66" i="20"/>
  <c r="L67" i="20"/>
  <c r="D68" i="20"/>
  <c r="D68" i="11" s="1"/>
  <c r="E68" i="20"/>
  <c r="F68" i="20"/>
  <c r="G68" i="20"/>
  <c r="H68" i="20"/>
  <c r="I68" i="20"/>
  <c r="J68" i="20"/>
  <c r="K68" i="20"/>
  <c r="K68" i="11" s="1"/>
  <c r="L69" i="20"/>
  <c r="L70" i="20"/>
  <c r="L72" i="20"/>
  <c r="L73" i="20"/>
  <c r="L74" i="20"/>
  <c r="L75" i="20"/>
  <c r="D14" i="11"/>
  <c r="E14" i="11"/>
  <c r="F14" i="11"/>
  <c r="H14" i="11"/>
  <c r="I14" i="11"/>
  <c r="J14" i="11"/>
  <c r="D15" i="11"/>
  <c r="E15" i="11"/>
  <c r="F15" i="11"/>
  <c r="G15" i="11"/>
  <c r="H15" i="11"/>
  <c r="I15" i="11"/>
  <c r="J15" i="11"/>
  <c r="K15" i="11"/>
  <c r="L15" i="11"/>
  <c r="D16" i="11"/>
  <c r="E16" i="11"/>
  <c r="F16" i="11"/>
  <c r="G16" i="11"/>
  <c r="H16" i="11"/>
  <c r="I16" i="11"/>
  <c r="J16" i="11"/>
  <c r="K16" i="11"/>
  <c r="L16" i="11"/>
  <c r="D17" i="11"/>
  <c r="E17" i="11"/>
  <c r="H17" i="11"/>
  <c r="I17" i="11"/>
  <c r="J17" i="11"/>
  <c r="K17" i="11"/>
  <c r="D18" i="11"/>
  <c r="E18" i="11"/>
  <c r="F18" i="11"/>
  <c r="G18" i="11"/>
  <c r="H18" i="11"/>
  <c r="I18" i="11"/>
  <c r="J18" i="11"/>
  <c r="K18" i="11"/>
  <c r="L18" i="11"/>
  <c r="D19" i="11"/>
  <c r="E19" i="11"/>
  <c r="F19" i="11"/>
  <c r="G19" i="11"/>
  <c r="H19" i="11"/>
  <c r="I19" i="11"/>
  <c r="J19" i="11"/>
  <c r="K19" i="11"/>
  <c r="L19" i="11"/>
  <c r="D20" i="11"/>
  <c r="E20" i="11"/>
  <c r="F20" i="11"/>
  <c r="G20" i="11"/>
  <c r="H20" i="11"/>
  <c r="I20" i="11"/>
  <c r="D21" i="11"/>
  <c r="E21" i="11"/>
  <c r="F21" i="11"/>
  <c r="G21" i="11"/>
  <c r="H21" i="11"/>
  <c r="I21" i="11"/>
  <c r="J21" i="11"/>
  <c r="K21" i="11"/>
  <c r="L21" i="11"/>
  <c r="D22" i="11"/>
  <c r="E22" i="11"/>
  <c r="F22" i="11"/>
  <c r="G22" i="11"/>
  <c r="H22" i="11"/>
  <c r="I22" i="11"/>
  <c r="J22" i="11"/>
  <c r="K22" i="11"/>
  <c r="L22" i="11"/>
  <c r="D23" i="11"/>
  <c r="E23" i="11"/>
  <c r="F23" i="11"/>
  <c r="G23" i="11"/>
  <c r="H23" i="11"/>
  <c r="I23" i="11"/>
  <c r="J23" i="11"/>
  <c r="K23" i="11"/>
  <c r="D24" i="11"/>
  <c r="E24" i="11"/>
  <c r="F24" i="11"/>
  <c r="G24" i="11"/>
  <c r="H24" i="11"/>
  <c r="I24" i="11"/>
  <c r="J24" i="11"/>
  <c r="K24" i="11"/>
  <c r="L24" i="11"/>
  <c r="D25" i="11"/>
  <c r="E25" i="11"/>
  <c r="F25" i="11"/>
  <c r="G25" i="11"/>
  <c r="H25" i="11"/>
  <c r="I25" i="11"/>
  <c r="J25" i="11"/>
  <c r="K25" i="11"/>
  <c r="L25" i="11"/>
  <c r="D26" i="11"/>
  <c r="E26" i="11"/>
  <c r="F26" i="11"/>
  <c r="G26" i="11"/>
  <c r="H26" i="11"/>
  <c r="I26" i="11"/>
  <c r="D27" i="11"/>
  <c r="E27" i="11"/>
  <c r="F27" i="11"/>
  <c r="G27" i="11"/>
  <c r="H27" i="11"/>
  <c r="I27" i="11"/>
  <c r="J27" i="11"/>
  <c r="K27" i="11"/>
  <c r="L27" i="11"/>
  <c r="D28" i="11"/>
  <c r="E28" i="11"/>
  <c r="F28" i="11"/>
  <c r="G28" i="11"/>
  <c r="H28" i="11"/>
  <c r="I28" i="11"/>
  <c r="J28" i="11"/>
  <c r="K28" i="11"/>
  <c r="L28" i="11"/>
  <c r="D30" i="11"/>
  <c r="E30" i="11"/>
  <c r="F30" i="11"/>
  <c r="G30" i="11"/>
  <c r="H30" i="11"/>
  <c r="I30" i="11"/>
  <c r="J30" i="11"/>
  <c r="K30" i="11"/>
  <c r="L30" i="11"/>
  <c r="D31" i="11"/>
  <c r="E31" i="11"/>
  <c r="F31" i="11"/>
  <c r="G31" i="11"/>
  <c r="H31" i="11"/>
  <c r="I31" i="11"/>
  <c r="J31" i="11"/>
  <c r="K31" i="11"/>
  <c r="L31" i="11"/>
  <c r="D33" i="11"/>
  <c r="E33" i="11"/>
  <c r="G33" i="11"/>
  <c r="H33" i="11"/>
  <c r="I33" i="11"/>
  <c r="K33" i="11"/>
  <c r="D34" i="11"/>
  <c r="E34" i="11"/>
  <c r="F34" i="11"/>
  <c r="G34" i="11"/>
  <c r="H34" i="11"/>
  <c r="I34" i="11"/>
  <c r="J34" i="11"/>
  <c r="K34" i="11"/>
  <c r="L34" i="11"/>
  <c r="D35" i="11"/>
  <c r="E35" i="11"/>
  <c r="F35" i="11"/>
  <c r="G35" i="11"/>
  <c r="H35" i="11"/>
  <c r="I35" i="11"/>
  <c r="J35" i="11"/>
  <c r="K35" i="11"/>
  <c r="L35" i="11"/>
  <c r="F36" i="11"/>
  <c r="G36" i="11"/>
  <c r="H36" i="11"/>
  <c r="I36" i="11"/>
  <c r="J36" i="11"/>
  <c r="K36" i="11"/>
  <c r="D37" i="11"/>
  <c r="E37" i="11"/>
  <c r="F37" i="11"/>
  <c r="G37" i="11"/>
  <c r="H37" i="11"/>
  <c r="I37" i="11"/>
  <c r="J37" i="11"/>
  <c r="K37" i="11"/>
  <c r="D38" i="11"/>
  <c r="E38" i="11"/>
  <c r="F38" i="11"/>
  <c r="G38" i="11"/>
  <c r="H38" i="11"/>
  <c r="I38" i="11"/>
  <c r="J38" i="11"/>
  <c r="K38" i="11"/>
  <c r="L38" i="11"/>
  <c r="D39" i="11"/>
  <c r="E39" i="11"/>
  <c r="F39" i="11"/>
  <c r="G39" i="11"/>
  <c r="J39" i="11"/>
  <c r="K39" i="11"/>
  <c r="D40" i="11"/>
  <c r="E40" i="11"/>
  <c r="F40" i="11"/>
  <c r="G40" i="11"/>
  <c r="H40" i="11"/>
  <c r="I40" i="11"/>
  <c r="J40" i="11"/>
  <c r="K40" i="11"/>
  <c r="L40" i="11"/>
  <c r="D41" i="11"/>
  <c r="E41" i="11"/>
  <c r="F41" i="11"/>
  <c r="G41" i="11"/>
  <c r="H41" i="11"/>
  <c r="I41" i="11"/>
  <c r="J41" i="11"/>
  <c r="K41" i="11"/>
  <c r="L41" i="11"/>
  <c r="F42" i="11"/>
  <c r="G42" i="11"/>
  <c r="H42" i="11"/>
  <c r="I42" i="11"/>
  <c r="J42" i="11"/>
  <c r="K42" i="11"/>
  <c r="D43" i="11"/>
  <c r="E43" i="11"/>
  <c r="F43" i="11"/>
  <c r="G43" i="11"/>
  <c r="H43" i="11"/>
  <c r="I43" i="11"/>
  <c r="J43" i="11"/>
  <c r="K43" i="11"/>
  <c r="D44" i="11"/>
  <c r="E44" i="11"/>
  <c r="F44" i="11"/>
  <c r="G44" i="11"/>
  <c r="H44" i="11"/>
  <c r="I44" i="11"/>
  <c r="J44" i="11"/>
  <c r="K44" i="11"/>
  <c r="L44" i="11"/>
  <c r="D45" i="11"/>
  <c r="E45" i="11"/>
  <c r="F45" i="11"/>
  <c r="G45" i="11"/>
  <c r="I45" i="11"/>
  <c r="J45" i="11"/>
  <c r="K45" i="11"/>
  <c r="D46" i="11"/>
  <c r="E46" i="11"/>
  <c r="F46" i="11"/>
  <c r="G46" i="11"/>
  <c r="H46" i="11"/>
  <c r="I46" i="11"/>
  <c r="J46" i="11"/>
  <c r="K46" i="11"/>
  <c r="L46" i="11"/>
  <c r="D47" i="11"/>
  <c r="E47" i="11"/>
  <c r="F47" i="11"/>
  <c r="G47" i="11"/>
  <c r="H47" i="11"/>
  <c r="I47" i="11"/>
  <c r="J47" i="11"/>
  <c r="K47" i="11"/>
  <c r="L47" i="11"/>
  <c r="D49" i="11"/>
  <c r="E49" i="11"/>
  <c r="F49" i="11"/>
  <c r="G49" i="11"/>
  <c r="H49" i="11"/>
  <c r="I49" i="11"/>
  <c r="J49" i="11"/>
  <c r="K49" i="11"/>
  <c r="L49" i="11"/>
  <c r="D50" i="11"/>
  <c r="E50" i="11"/>
  <c r="F50" i="11"/>
  <c r="G50" i="11"/>
  <c r="H50" i="11"/>
  <c r="I50" i="11"/>
  <c r="J50" i="11"/>
  <c r="K50" i="11"/>
  <c r="L50" i="11"/>
  <c r="D51" i="11"/>
  <c r="E51" i="11"/>
  <c r="F51" i="11"/>
  <c r="G51" i="11"/>
  <c r="H51" i="11"/>
  <c r="I51" i="11"/>
  <c r="J51" i="11"/>
  <c r="K51" i="11"/>
  <c r="L51" i="11"/>
  <c r="D52" i="11"/>
  <c r="E52" i="11"/>
  <c r="F52" i="11"/>
  <c r="G52" i="11"/>
  <c r="H52" i="11"/>
  <c r="I52" i="11"/>
  <c r="J52" i="11"/>
  <c r="K52" i="11"/>
  <c r="L52" i="11"/>
  <c r="D53" i="11"/>
  <c r="E53" i="11"/>
  <c r="F53" i="11"/>
  <c r="G53" i="11"/>
  <c r="H53" i="11"/>
  <c r="I53" i="11"/>
  <c r="J53" i="11"/>
  <c r="K53" i="11"/>
  <c r="L53" i="11"/>
  <c r="D54" i="11"/>
  <c r="E54" i="11"/>
  <c r="F54" i="11"/>
  <c r="G54" i="11"/>
  <c r="H54" i="11"/>
  <c r="I54" i="11"/>
  <c r="J54" i="11"/>
  <c r="K54" i="11"/>
  <c r="L54" i="11"/>
  <c r="D56" i="11"/>
  <c r="E56" i="11"/>
  <c r="F56" i="11"/>
  <c r="H56" i="11"/>
  <c r="I56" i="11"/>
  <c r="J56" i="11"/>
  <c r="D57" i="11"/>
  <c r="E57" i="11"/>
  <c r="F57" i="11"/>
  <c r="G57" i="11"/>
  <c r="H57" i="11"/>
  <c r="I57" i="11"/>
  <c r="J57" i="11"/>
  <c r="K57" i="11"/>
  <c r="L57" i="11"/>
  <c r="D58" i="11"/>
  <c r="E58" i="11"/>
  <c r="F58" i="11"/>
  <c r="G58" i="11"/>
  <c r="H58" i="11"/>
  <c r="I58" i="11"/>
  <c r="J58" i="11"/>
  <c r="K58" i="11"/>
  <c r="L58" i="11"/>
  <c r="D59" i="11"/>
  <c r="E59" i="11"/>
  <c r="F59" i="11"/>
  <c r="I59" i="11"/>
  <c r="J59" i="11"/>
  <c r="K59" i="11"/>
  <c r="D60" i="11"/>
  <c r="E60" i="11"/>
  <c r="F60" i="11"/>
  <c r="G60" i="11"/>
  <c r="H60" i="11"/>
  <c r="I60" i="11"/>
  <c r="J60" i="11"/>
  <c r="K60" i="11"/>
  <c r="L60" i="11"/>
  <c r="D61" i="11"/>
  <c r="E61" i="11"/>
  <c r="F61" i="11"/>
  <c r="G61" i="11"/>
  <c r="H61" i="11"/>
  <c r="I61" i="11"/>
  <c r="J61" i="11"/>
  <c r="K61" i="11"/>
  <c r="E62" i="11"/>
  <c r="F62" i="11"/>
  <c r="G62" i="11"/>
  <c r="H62" i="11"/>
  <c r="I62" i="11"/>
  <c r="J62" i="11"/>
  <c r="D63" i="11"/>
  <c r="E63" i="11"/>
  <c r="F63" i="11"/>
  <c r="G63" i="11"/>
  <c r="H63" i="11"/>
  <c r="I63" i="11"/>
  <c r="J63" i="11"/>
  <c r="K63" i="11"/>
  <c r="D64" i="11"/>
  <c r="E64" i="11"/>
  <c r="F64" i="11"/>
  <c r="G64" i="11"/>
  <c r="H64" i="11"/>
  <c r="I64" i="11"/>
  <c r="J64" i="11"/>
  <c r="K64" i="11"/>
  <c r="L64" i="11"/>
  <c r="D65" i="11"/>
  <c r="E65" i="11"/>
  <c r="F65" i="11"/>
  <c r="I65" i="11"/>
  <c r="J65" i="11"/>
  <c r="K65" i="11"/>
  <c r="D66" i="11"/>
  <c r="E66" i="11"/>
  <c r="F66" i="11"/>
  <c r="G66" i="11"/>
  <c r="H66" i="11"/>
  <c r="I66" i="11"/>
  <c r="J66" i="11"/>
  <c r="K66" i="11"/>
  <c r="L66" i="11"/>
  <c r="D67" i="11"/>
  <c r="E67" i="11"/>
  <c r="F67" i="11"/>
  <c r="G67" i="11"/>
  <c r="H67" i="11"/>
  <c r="I67" i="11"/>
  <c r="J67" i="11"/>
  <c r="K67" i="11"/>
  <c r="E68" i="11"/>
  <c r="F68" i="11"/>
  <c r="G68" i="11"/>
  <c r="H68" i="11"/>
  <c r="I68" i="11"/>
  <c r="J68" i="11"/>
  <c r="D69" i="11"/>
  <c r="E69" i="11"/>
  <c r="F69" i="11"/>
  <c r="G69" i="11"/>
  <c r="H69" i="11"/>
  <c r="I69" i="11"/>
  <c r="J69" i="11"/>
  <c r="K69" i="11"/>
  <c r="D70" i="11"/>
  <c r="E70" i="11"/>
  <c r="F70" i="11"/>
  <c r="G70" i="11"/>
  <c r="H70" i="11"/>
  <c r="I70" i="11"/>
  <c r="J70" i="11"/>
  <c r="K70" i="11"/>
  <c r="L70" i="11"/>
  <c r="D72" i="11"/>
  <c r="E72" i="11"/>
  <c r="F72" i="11"/>
  <c r="G72" i="11"/>
  <c r="H72" i="11"/>
  <c r="I72" i="11"/>
  <c r="J72" i="11"/>
  <c r="K72" i="11"/>
  <c r="L72" i="11"/>
  <c r="D73" i="11"/>
  <c r="E73" i="11"/>
  <c r="F73" i="11"/>
  <c r="G73" i="11"/>
  <c r="H73" i="11"/>
  <c r="I73" i="11"/>
  <c r="J73" i="11"/>
  <c r="K73" i="11"/>
  <c r="L73" i="11"/>
  <c r="D74" i="11"/>
  <c r="E74" i="11"/>
  <c r="F74" i="11"/>
  <c r="G74" i="11"/>
  <c r="H74" i="11"/>
  <c r="I74" i="11"/>
  <c r="J74" i="11"/>
  <c r="K74" i="11"/>
  <c r="L74" i="11"/>
  <c r="D75" i="11"/>
  <c r="E75" i="11"/>
  <c r="F75" i="11"/>
  <c r="G75" i="11"/>
  <c r="H75" i="11"/>
  <c r="I75" i="11"/>
  <c r="J75" i="11"/>
  <c r="K75" i="11"/>
  <c r="L75" i="11"/>
  <c r="I6" i="21"/>
  <c r="D14" i="21"/>
  <c r="E14" i="21"/>
  <c r="F14" i="21"/>
  <c r="F13" i="21"/>
  <c r="G14" i="21"/>
  <c r="H14" i="21"/>
  <c r="I14" i="21"/>
  <c r="J14" i="21"/>
  <c r="L14" i="21"/>
  <c r="K15" i="21"/>
  <c r="M15" i="21"/>
  <c r="K16" i="21"/>
  <c r="D17" i="21"/>
  <c r="E17" i="21"/>
  <c r="E13" i="21" s="1"/>
  <c r="F17" i="21"/>
  <c r="G17" i="21"/>
  <c r="H17" i="21"/>
  <c r="I17" i="21"/>
  <c r="J17" i="21"/>
  <c r="J17" i="12" s="1"/>
  <c r="L17" i="21"/>
  <c r="K18" i="21"/>
  <c r="M18" i="21" s="1"/>
  <c r="K19" i="21"/>
  <c r="K19" i="12" s="1"/>
  <c r="M19" i="21"/>
  <c r="M19" i="12" s="1"/>
  <c r="D20" i="21"/>
  <c r="E20" i="21"/>
  <c r="F20" i="21"/>
  <c r="G20" i="21"/>
  <c r="H20" i="21"/>
  <c r="H13" i="21" s="1"/>
  <c r="I20" i="21"/>
  <c r="J20" i="21"/>
  <c r="J20" i="12" s="1"/>
  <c r="K20" i="21"/>
  <c r="K20" i="12" s="1"/>
  <c r="L20" i="21"/>
  <c r="K21" i="21"/>
  <c r="M21" i="21"/>
  <c r="K22" i="21"/>
  <c r="M22" i="21"/>
  <c r="M22" i="12" s="1"/>
  <c r="D23" i="21"/>
  <c r="D23" i="12" s="1"/>
  <c r="E23" i="21"/>
  <c r="F23" i="21"/>
  <c r="G23" i="21"/>
  <c r="H23" i="21"/>
  <c r="I23" i="21"/>
  <c r="J23" i="21"/>
  <c r="K23" i="21"/>
  <c r="K23" i="12" s="1"/>
  <c r="L23" i="21"/>
  <c r="L23" i="12" s="1"/>
  <c r="K24" i="21"/>
  <c r="M24" i="21" s="1"/>
  <c r="K25" i="21"/>
  <c r="M25" i="21" s="1"/>
  <c r="M25" i="12" s="1"/>
  <c r="D26" i="21"/>
  <c r="D26" i="12" s="1"/>
  <c r="E26" i="21"/>
  <c r="E26" i="12" s="1"/>
  <c r="F26" i="21"/>
  <c r="G26" i="21"/>
  <c r="H26" i="21"/>
  <c r="I26" i="21"/>
  <c r="J26" i="21"/>
  <c r="L26" i="21"/>
  <c r="L26" i="12" s="1"/>
  <c r="K27" i="21"/>
  <c r="K28" i="21"/>
  <c r="M28" i="21" s="1"/>
  <c r="D33" i="21"/>
  <c r="D32" i="21" s="1"/>
  <c r="E33" i="21"/>
  <c r="F33" i="21"/>
  <c r="G33" i="21"/>
  <c r="H33" i="21"/>
  <c r="H32" i="21" s="1"/>
  <c r="I33" i="21"/>
  <c r="I32" i="21" s="1"/>
  <c r="J33" i="21"/>
  <c r="J32" i="21"/>
  <c r="L33" i="21"/>
  <c r="L33" i="12" s="1"/>
  <c r="K34" i="21"/>
  <c r="K33" i="21" s="1"/>
  <c r="K35" i="21"/>
  <c r="M35" i="21" s="1"/>
  <c r="M35" i="12" s="1"/>
  <c r="D36" i="21"/>
  <c r="E36" i="21"/>
  <c r="F36" i="21"/>
  <c r="F36" i="12" s="1"/>
  <c r="G36" i="21"/>
  <c r="H36" i="21"/>
  <c r="I36" i="21"/>
  <c r="J36" i="21"/>
  <c r="L36" i="21"/>
  <c r="K37" i="21"/>
  <c r="K36" i="21"/>
  <c r="K36" i="12"/>
  <c r="K38" i="21"/>
  <c r="M38" i="21" s="1"/>
  <c r="M38" i="12" s="1"/>
  <c r="D39" i="21"/>
  <c r="E39" i="21"/>
  <c r="F39" i="21"/>
  <c r="F39" i="12" s="1"/>
  <c r="G39" i="21"/>
  <c r="H39" i="21"/>
  <c r="I39" i="21"/>
  <c r="J39" i="21"/>
  <c r="L39" i="21"/>
  <c r="K40" i="21"/>
  <c r="K39" i="21"/>
  <c r="K39" i="12" s="1"/>
  <c r="K41" i="21"/>
  <c r="M41" i="21"/>
  <c r="M41" i="12" s="1"/>
  <c r="D42" i="21"/>
  <c r="E42" i="21"/>
  <c r="F42" i="21"/>
  <c r="F42" i="12" s="1"/>
  <c r="G42" i="21"/>
  <c r="G42" i="12" s="1"/>
  <c r="H42" i="21"/>
  <c r="I42" i="21"/>
  <c r="J42" i="21"/>
  <c r="L42" i="21"/>
  <c r="K43" i="21"/>
  <c r="K44" i="21"/>
  <c r="D45" i="21"/>
  <c r="E45" i="21"/>
  <c r="F45" i="21"/>
  <c r="G45" i="21"/>
  <c r="H45" i="21"/>
  <c r="H45" i="12" s="1"/>
  <c r="I45" i="21"/>
  <c r="I45" i="12" s="1"/>
  <c r="J45" i="21"/>
  <c r="L45" i="21"/>
  <c r="K46" i="21"/>
  <c r="K45" i="21" s="1"/>
  <c r="K47" i="21"/>
  <c r="M47" i="21" s="1"/>
  <c r="L48" i="21"/>
  <c r="K50" i="21"/>
  <c r="K51" i="21"/>
  <c r="K52" i="21"/>
  <c r="D56" i="21"/>
  <c r="D55" i="21"/>
  <c r="E56" i="21"/>
  <c r="E55" i="21" s="1"/>
  <c r="F56" i="21"/>
  <c r="G56" i="21"/>
  <c r="G55" i="21"/>
  <c r="G55" i="12" s="1"/>
  <c r="H56" i="21"/>
  <c r="H55" i="21"/>
  <c r="I56" i="21"/>
  <c r="I55" i="21" s="1"/>
  <c r="J56" i="21"/>
  <c r="L56" i="21"/>
  <c r="K57" i="21"/>
  <c r="K58" i="21"/>
  <c r="D59" i="21"/>
  <c r="E59" i="21"/>
  <c r="F59" i="21"/>
  <c r="G59" i="21"/>
  <c r="H59" i="21"/>
  <c r="I59" i="21"/>
  <c r="J59" i="21"/>
  <c r="J59" i="12" s="1"/>
  <c r="L59" i="21"/>
  <c r="L59" i="12" s="1"/>
  <c r="K60" i="21"/>
  <c r="K59" i="21" s="1"/>
  <c r="K59" i="12" s="1"/>
  <c r="K61" i="21"/>
  <c r="M61" i="21" s="1"/>
  <c r="M61" i="12" s="1"/>
  <c r="D62" i="21"/>
  <c r="E62" i="21"/>
  <c r="F62" i="21"/>
  <c r="G62" i="21"/>
  <c r="H62" i="21"/>
  <c r="I62" i="21"/>
  <c r="J62" i="21"/>
  <c r="L62" i="21"/>
  <c r="K63" i="21"/>
  <c r="K64" i="21"/>
  <c r="K64" i="12" s="1"/>
  <c r="M64" i="21"/>
  <c r="D65" i="21"/>
  <c r="E65" i="21"/>
  <c r="F65" i="21"/>
  <c r="G65" i="21"/>
  <c r="H65" i="21"/>
  <c r="I65" i="21"/>
  <c r="J65" i="21"/>
  <c r="L65" i="21"/>
  <c r="L65" i="12" s="1"/>
  <c r="K66" i="21"/>
  <c r="K65" i="21" s="1"/>
  <c r="K67" i="21"/>
  <c r="M67" i="21" s="1"/>
  <c r="M67" i="12" s="1"/>
  <c r="D68" i="21"/>
  <c r="E68" i="21"/>
  <c r="F68" i="21"/>
  <c r="G68" i="21"/>
  <c r="H68" i="21"/>
  <c r="H71" i="21" s="1"/>
  <c r="H71" i="12" s="1"/>
  <c r="I68" i="21"/>
  <c r="J68" i="21"/>
  <c r="L68" i="21"/>
  <c r="K69" i="21"/>
  <c r="K70" i="21"/>
  <c r="K70" i="12" s="1"/>
  <c r="M70" i="21"/>
  <c r="M70" i="12" s="1"/>
  <c r="K73" i="21"/>
  <c r="M73" i="21" s="1"/>
  <c r="M73" i="12" s="1"/>
  <c r="K74" i="21"/>
  <c r="M74" i="21" s="1"/>
  <c r="M74" i="12" s="1"/>
  <c r="K75" i="21"/>
  <c r="M75" i="21" s="1"/>
  <c r="D14" i="12"/>
  <c r="E14" i="12"/>
  <c r="F14" i="12"/>
  <c r="H14" i="12"/>
  <c r="I14" i="12"/>
  <c r="J14" i="12"/>
  <c r="L14" i="12"/>
  <c r="D15" i="12"/>
  <c r="E15" i="12"/>
  <c r="F15" i="12"/>
  <c r="G15" i="12"/>
  <c r="H15" i="12"/>
  <c r="I15" i="12"/>
  <c r="J15" i="12"/>
  <c r="K15" i="12"/>
  <c r="L15" i="12"/>
  <c r="M15" i="12"/>
  <c r="D16" i="12"/>
  <c r="E16" i="12"/>
  <c r="F16" i="12"/>
  <c r="G16" i="12"/>
  <c r="H16" i="12"/>
  <c r="I16" i="12"/>
  <c r="J16" i="12"/>
  <c r="L16" i="12"/>
  <c r="D17" i="12"/>
  <c r="E17" i="12"/>
  <c r="F17" i="12"/>
  <c r="G17" i="12"/>
  <c r="H17" i="12"/>
  <c r="L17" i="12"/>
  <c r="D18" i="12"/>
  <c r="E18" i="12"/>
  <c r="F18" i="12"/>
  <c r="G18" i="12"/>
  <c r="H18" i="12"/>
  <c r="I18" i="12"/>
  <c r="J18" i="12"/>
  <c r="K18" i="12"/>
  <c r="L18" i="12"/>
  <c r="D19" i="12"/>
  <c r="E19" i="12"/>
  <c r="F19" i="12"/>
  <c r="G19" i="12"/>
  <c r="H19" i="12"/>
  <c r="I19" i="12"/>
  <c r="J19" i="12"/>
  <c r="L19" i="12"/>
  <c r="D20" i="12"/>
  <c r="E20" i="12"/>
  <c r="F20" i="12"/>
  <c r="G20" i="12"/>
  <c r="H20" i="12"/>
  <c r="I20" i="12"/>
  <c r="L20" i="12"/>
  <c r="D21" i="12"/>
  <c r="E21" i="12"/>
  <c r="F21" i="12"/>
  <c r="G21" i="12"/>
  <c r="H21" i="12"/>
  <c r="I21" i="12"/>
  <c r="J21" i="12"/>
  <c r="K21" i="12"/>
  <c r="L21" i="12"/>
  <c r="M21" i="12"/>
  <c r="D22" i="12"/>
  <c r="E22" i="12"/>
  <c r="F22" i="12"/>
  <c r="G22" i="12"/>
  <c r="H22" i="12"/>
  <c r="I22" i="12"/>
  <c r="J22" i="12"/>
  <c r="K22" i="12"/>
  <c r="L22" i="12"/>
  <c r="E23" i="12"/>
  <c r="F23" i="12"/>
  <c r="G23" i="12"/>
  <c r="H23" i="12"/>
  <c r="I23" i="12"/>
  <c r="J23" i="12"/>
  <c r="D24" i="12"/>
  <c r="E24" i="12"/>
  <c r="F24" i="12"/>
  <c r="G24" i="12"/>
  <c r="H24" i="12"/>
  <c r="I24" i="12"/>
  <c r="J24" i="12"/>
  <c r="K24" i="12"/>
  <c r="L24" i="12"/>
  <c r="M24" i="12"/>
  <c r="D25" i="12"/>
  <c r="E25" i="12"/>
  <c r="F25" i="12"/>
  <c r="G25" i="12"/>
  <c r="H25" i="12"/>
  <c r="I25" i="12"/>
  <c r="J25" i="12"/>
  <c r="K25" i="12"/>
  <c r="L25" i="12"/>
  <c r="F26" i="12"/>
  <c r="G26" i="12"/>
  <c r="H26" i="12"/>
  <c r="I26" i="12"/>
  <c r="J26" i="12"/>
  <c r="D27" i="12"/>
  <c r="E27" i="12"/>
  <c r="F27" i="12"/>
  <c r="G27" i="12"/>
  <c r="H27" i="12"/>
  <c r="I27" i="12"/>
  <c r="J27" i="12"/>
  <c r="L27" i="12"/>
  <c r="D28" i="12"/>
  <c r="E28" i="12"/>
  <c r="F28" i="12"/>
  <c r="G28" i="12"/>
  <c r="H28" i="12"/>
  <c r="I28" i="12"/>
  <c r="J28" i="12"/>
  <c r="K28" i="12"/>
  <c r="L28" i="12"/>
  <c r="M28" i="12"/>
  <c r="D30" i="12"/>
  <c r="E30" i="12"/>
  <c r="F30" i="12"/>
  <c r="G30" i="12"/>
  <c r="H30" i="12"/>
  <c r="I30" i="12"/>
  <c r="J30" i="12"/>
  <c r="K30" i="12"/>
  <c r="L30" i="12"/>
  <c r="M30" i="12"/>
  <c r="D31" i="12"/>
  <c r="E31" i="12"/>
  <c r="F31" i="12"/>
  <c r="G31" i="12"/>
  <c r="H31" i="12"/>
  <c r="I31" i="12"/>
  <c r="J31" i="12"/>
  <c r="K31" i="12"/>
  <c r="L31" i="12"/>
  <c r="M31" i="12"/>
  <c r="L32" i="12"/>
  <c r="D33" i="12"/>
  <c r="G33" i="12"/>
  <c r="H33" i="12"/>
  <c r="I33" i="12"/>
  <c r="J33" i="12"/>
  <c r="D34" i="12"/>
  <c r="E34" i="12"/>
  <c r="F34" i="12"/>
  <c r="G34" i="12"/>
  <c r="H34" i="12"/>
  <c r="I34" i="12"/>
  <c r="J34" i="12"/>
  <c r="K34" i="12"/>
  <c r="L34" i="12"/>
  <c r="D35" i="12"/>
  <c r="E35" i="12"/>
  <c r="F35" i="12"/>
  <c r="G35" i="12"/>
  <c r="H35" i="12"/>
  <c r="I35" i="12"/>
  <c r="J35" i="12"/>
  <c r="K35" i="12"/>
  <c r="L35" i="12"/>
  <c r="D36" i="12"/>
  <c r="E36" i="12"/>
  <c r="G36" i="12"/>
  <c r="H36" i="12"/>
  <c r="I36" i="12"/>
  <c r="J36" i="12"/>
  <c r="L36" i="12"/>
  <c r="D37" i="12"/>
  <c r="E37" i="12"/>
  <c r="F37" i="12"/>
  <c r="G37" i="12"/>
  <c r="H37" i="12"/>
  <c r="I37" i="12"/>
  <c r="J37" i="12"/>
  <c r="K37" i="12"/>
  <c r="L37" i="12"/>
  <c r="D38" i="12"/>
  <c r="E38" i="12"/>
  <c r="F38" i="12"/>
  <c r="G38" i="12"/>
  <c r="H38" i="12"/>
  <c r="I38" i="12"/>
  <c r="J38" i="12"/>
  <c r="K38" i="12"/>
  <c r="L38" i="12"/>
  <c r="D39" i="12"/>
  <c r="E39" i="12"/>
  <c r="H39" i="12"/>
  <c r="I39" i="12"/>
  <c r="J39" i="12"/>
  <c r="L39" i="12"/>
  <c r="D40" i="12"/>
  <c r="E40" i="12"/>
  <c r="F40" i="12"/>
  <c r="G40" i="12"/>
  <c r="H40" i="12"/>
  <c r="I40" i="12"/>
  <c r="J40" i="12"/>
  <c r="K40" i="12"/>
  <c r="L40" i="12"/>
  <c r="D41" i="12"/>
  <c r="E41" i="12"/>
  <c r="F41" i="12"/>
  <c r="G41" i="12"/>
  <c r="H41" i="12"/>
  <c r="I41" i="12"/>
  <c r="J41" i="12"/>
  <c r="K41" i="12"/>
  <c r="L41" i="12"/>
  <c r="D42" i="12"/>
  <c r="E42" i="12"/>
  <c r="H42" i="12"/>
  <c r="I42" i="12"/>
  <c r="J42" i="12"/>
  <c r="L42" i="12"/>
  <c r="D43" i="12"/>
  <c r="E43" i="12"/>
  <c r="F43" i="12"/>
  <c r="G43" i="12"/>
  <c r="H43" i="12"/>
  <c r="I43" i="12"/>
  <c r="J43" i="12"/>
  <c r="K43" i="12"/>
  <c r="L43" i="12"/>
  <c r="D44" i="12"/>
  <c r="E44" i="12"/>
  <c r="F44" i="12"/>
  <c r="G44" i="12"/>
  <c r="H44" i="12"/>
  <c r="I44" i="12"/>
  <c r="J44" i="12"/>
  <c r="L44" i="12"/>
  <c r="D45" i="12"/>
  <c r="E45" i="12"/>
  <c r="F45" i="12"/>
  <c r="G45" i="12"/>
  <c r="J45" i="12"/>
  <c r="L45" i="12"/>
  <c r="D46" i="12"/>
  <c r="E46" i="12"/>
  <c r="F46" i="12"/>
  <c r="G46" i="12"/>
  <c r="H46" i="12"/>
  <c r="I46" i="12"/>
  <c r="J46" i="12"/>
  <c r="K46" i="12"/>
  <c r="L46" i="12"/>
  <c r="D47" i="12"/>
  <c r="E47" i="12"/>
  <c r="F47" i="12"/>
  <c r="G47" i="12"/>
  <c r="H47" i="12"/>
  <c r="I47" i="12"/>
  <c r="J47" i="12"/>
  <c r="K47" i="12"/>
  <c r="L47" i="12"/>
  <c r="M47" i="12"/>
  <c r="L48" i="12"/>
  <c r="D49" i="12"/>
  <c r="E49" i="12"/>
  <c r="F49" i="12"/>
  <c r="G49" i="12"/>
  <c r="H49" i="12"/>
  <c r="I49" i="12"/>
  <c r="J49" i="12"/>
  <c r="K49" i="12"/>
  <c r="L49" i="12"/>
  <c r="M49" i="12"/>
  <c r="D50" i="12"/>
  <c r="E50" i="12"/>
  <c r="F50" i="12"/>
  <c r="G50" i="12"/>
  <c r="H50" i="12"/>
  <c r="I50" i="12"/>
  <c r="J50" i="12"/>
  <c r="L50" i="12"/>
  <c r="D51" i="12"/>
  <c r="E51" i="12"/>
  <c r="F51" i="12"/>
  <c r="G51" i="12"/>
  <c r="H51" i="12"/>
  <c r="I51" i="12"/>
  <c r="J51" i="12"/>
  <c r="K51" i="12"/>
  <c r="L51" i="12"/>
  <c r="D52" i="12"/>
  <c r="E52" i="12"/>
  <c r="F52" i="12"/>
  <c r="G52" i="12"/>
  <c r="H52" i="12"/>
  <c r="I52" i="12"/>
  <c r="J52" i="12"/>
  <c r="K52" i="12"/>
  <c r="L52" i="12"/>
  <c r="D53" i="12"/>
  <c r="E53" i="12"/>
  <c r="F53" i="12"/>
  <c r="G53" i="12"/>
  <c r="H53" i="12"/>
  <c r="I53" i="12"/>
  <c r="J53" i="12"/>
  <c r="K53" i="12"/>
  <c r="L53" i="12"/>
  <c r="M53" i="12"/>
  <c r="D54" i="12"/>
  <c r="E54" i="12"/>
  <c r="F54" i="12"/>
  <c r="G54" i="12"/>
  <c r="H54" i="12"/>
  <c r="I54" i="12"/>
  <c r="J54" i="12"/>
  <c r="K54" i="12"/>
  <c r="L54" i="12"/>
  <c r="M54" i="12"/>
  <c r="H55" i="12"/>
  <c r="D56" i="12"/>
  <c r="E56" i="12"/>
  <c r="F56" i="12"/>
  <c r="G56" i="12"/>
  <c r="H56" i="12"/>
  <c r="I56" i="12"/>
  <c r="L56" i="12"/>
  <c r="D57" i="12"/>
  <c r="E57" i="12"/>
  <c r="F57" i="12"/>
  <c r="G57" i="12"/>
  <c r="H57" i="12"/>
  <c r="I57" i="12"/>
  <c r="J57" i="12"/>
  <c r="K57" i="12"/>
  <c r="L57" i="12"/>
  <c r="D58" i="12"/>
  <c r="E58" i="12"/>
  <c r="F58" i="12"/>
  <c r="G58" i="12"/>
  <c r="H58" i="12"/>
  <c r="I58" i="12"/>
  <c r="J58" i="12"/>
  <c r="L58" i="12"/>
  <c r="D59" i="12"/>
  <c r="E59" i="12"/>
  <c r="F59" i="12"/>
  <c r="G59" i="12"/>
  <c r="H59" i="12"/>
  <c r="I59" i="12"/>
  <c r="D60" i="12"/>
  <c r="E60" i="12"/>
  <c r="F60" i="12"/>
  <c r="G60" i="12"/>
  <c r="H60" i="12"/>
  <c r="I60" i="12"/>
  <c r="J60" i="12"/>
  <c r="K60" i="12"/>
  <c r="L60" i="12"/>
  <c r="D61" i="12"/>
  <c r="E61" i="12"/>
  <c r="F61" i="12"/>
  <c r="G61" i="12"/>
  <c r="H61" i="12"/>
  <c r="I61" i="12"/>
  <c r="J61" i="12"/>
  <c r="K61" i="12"/>
  <c r="L61" i="12"/>
  <c r="D62" i="12"/>
  <c r="E62" i="12"/>
  <c r="F62" i="12"/>
  <c r="G62" i="12"/>
  <c r="H62" i="12"/>
  <c r="I62" i="12"/>
  <c r="J62" i="12"/>
  <c r="L62" i="12"/>
  <c r="D63" i="12"/>
  <c r="E63" i="12"/>
  <c r="F63" i="12"/>
  <c r="G63" i="12"/>
  <c r="H63" i="12"/>
  <c r="I63" i="12"/>
  <c r="J63" i="12"/>
  <c r="K63" i="12"/>
  <c r="L63" i="12"/>
  <c r="D64" i="12"/>
  <c r="E64" i="12"/>
  <c r="F64" i="12"/>
  <c r="G64" i="12"/>
  <c r="H64" i="12"/>
  <c r="I64" i="12"/>
  <c r="J64" i="12"/>
  <c r="L64" i="12"/>
  <c r="M64" i="12"/>
  <c r="D65" i="12"/>
  <c r="E65" i="12"/>
  <c r="F65" i="12"/>
  <c r="G65" i="12"/>
  <c r="H65" i="12"/>
  <c r="I65" i="12"/>
  <c r="J65" i="12"/>
  <c r="K65" i="12"/>
  <c r="D66" i="12"/>
  <c r="E66" i="12"/>
  <c r="F66" i="12"/>
  <c r="G66" i="12"/>
  <c r="H66" i="12"/>
  <c r="I66" i="12"/>
  <c r="J66" i="12"/>
  <c r="K66" i="12"/>
  <c r="L66" i="12"/>
  <c r="D67" i="12"/>
  <c r="E67" i="12"/>
  <c r="F67" i="12"/>
  <c r="G67" i="12"/>
  <c r="H67" i="12"/>
  <c r="I67" i="12"/>
  <c r="J67" i="12"/>
  <c r="K67" i="12"/>
  <c r="L67" i="12"/>
  <c r="D68" i="12"/>
  <c r="E68" i="12"/>
  <c r="G68" i="12"/>
  <c r="H68" i="12"/>
  <c r="I68" i="12"/>
  <c r="J68" i="12"/>
  <c r="L68" i="12"/>
  <c r="D69" i="12"/>
  <c r="E69" i="12"/>
  <c r="F69" i="12"/>
  <c r="G69" i="12"/>
  <c r="H69" i="12"/>
  <c r="I69" i="12"/>
  <c r="J69" i="12"/>
  <c r="K69" i="12"/>
  <c r="L69" i="12"/>
  <c r="D70" i="12"/>
  <c r="E70" i="12"/>
  <c r="F70" i="12"/>
  <c r="G70" i="12"/>
  <c r="H70" i="12"/>
  <c r="I70" i="12"/>
  <c r="J70" i="12"/>
  <c r="L70" i="12"/>
  <c r="D72" i="12"/>
  <c r="E72" i="12"/>
  <c r="F72" i="12"/>
  <c r="G72" i="12"/>
  <c r="H72" i="12"/>
  <c r="I72" i="12"/>
  <c r="J72" i="12"/>
  <c r="K72" i="12"/>
  <c r="L72" i="12"/>
  <c r="M72" i="12"/>
  <c r="D73" i="12"/>
  <c r="E73" i="12"/>
  <c r="F73" i="12"/>
  <c r="G73" i="12"/>
  <c r="H73" i="12"/>
  <c r="I73" i="12"/>
  <c r="J73" i="12"/>
  <c r="K73" i="12"/>
  <c r="L73" i="12"/>
  <c r="D74" i="12"/>
  <c r="E74" i="12"/>
  <c r="F74" i="12"/>
  <c r="G74" i="12"/>
  <c r="H74" i="12"/>
  <c r="I74" i="12"/>
  <c r="J74" i="12"/>
  <c r="K74" i="12"/>
  <c r="L74" i="12"/>
  <c r="D75" i="12"/>
  <c r="E75" i="12"/>
  <c r="F75" i="12"/>
  <c r="G75" i="12"/>
  <c r="H75" i="12"/>
  <c r="I75" i="12"/>
  <c r="J75" i="12"/>
  <c r="K75" i="12"/>
  <c r="L75" i="12"/>
  <c r="M75" i="12"/>
  <c r="R6" i="22"/>
  <c r="D14" i="22"/>
  <c r="E14" i="22"/>
  <c r="E13" i="22"/>
  <c r="E13" i="13" s="1"/>
  <c r="F14" i="22"/>
  <c r="G14" i="22"/>
  <c r="H14" i="22"/>
  <c r="I14" i="22"/>
  <c r="I13" i="22"/>
  <c r="I13" i="13" s="1"/>
  <c r="J14" i="22"/>
  <c r="K14" i="22"/>
  <c r="L14" i="22"/>
  <c r="M14" i="22"/>
  <c r="N14" i="22"/>
  <c r="O14" i="22"/>
  <c r="O13" i="22"/>
  <c r="O13" i="13"/>
  <c r="P14" i="22"/>
  <c r="Q14" i="22"/>
  <c r="Q13" i="22"/>
  <c r="Q13" i="13" s="1"/>
  <c r="R14" i="22"/>
  <c r="S14" i="22"/>
  <c r="T14" i="22"/>
  <c r="U14" i="22"/>
  <c r="U13" i="22"/>
  <c r="U13" i="13" s="1"/>
  <c r="V14" i="22"/>
  <c r="W14" i="22"/>
  <c r="W13" i="22"/>
  <c r="X14" i="22"/>
  <c r="Y14" i="22"/>
  <c r="Y13" i="22"/>
  <c r="Y13" i="13" s="1"/>
  <c r="Z14" i="22"/>
  <c r="AA14" i="22"/>
  <c r="AB14" i="22"/>
  <c r="AC14" i="22"/>
  <c r="AD14" i="22"/>
  <c r="AE14" i="22"/>
  <c r="AE13" i="22"/>
  <c r="AE13" i="13"/>
  <c r="AF14" i="22"/>
  <c r="AG14" i="22"/>
  <c r="AG13" i="22"/>
  <c r="AG13" i="13" s="1"/>
  <c r="AH14" i="22"/>
  <c r="AI14" i="22"/>
  <c r="AJ14" i="22"/>
  <c r="AK14" i="22"/>
  <c r="AK13" i="22"/>
  <c r="AK13" i="13" s="1"/>
  <c r="AL14" i="22"/>
  <c r="AM14" i="22"/>
  <c r="AM13" i="22"/>
  <c r="AM13" i="13" s="1"/>
  <c r="AN14" i="22"/>
  <c r="AO14" i="22"/>
  <c r="AO13" i="22"/>
  <c r="AO13" i="13" s="1"/>
  <c r="AP14" i="22"/>
  <c r="AQ14" i="22"/>
  <c r="AR14" i="22"/>
  <c r="D17" i="22"/>
  <c r="E17" i="22"/>
  <c r="F17" i="22"/>
  <c r="F13" i="22" s="1"/>
  <c r="G17" i="22"/>
  <c r="H17" i="22"/>
  <c r="H13" i="22" s="1"/>
  <c r="I17" i="22"/>
  <c r="J17" i="22"/>
  <c r="J13" i="22" s="1"/>
  <c r="K17" i="22"/>
  <c r="L17" i="22"/>
  <c r="M17" i="22"/>
  <c r="N17" i="22"/>
  <c r="N13" i="22" s="1"/>
  <c r="O17" i="22"/>
  <c r="P17" i="22"/>
  <c r="Q17" i="22"/>
  <c r="R17" i="22"/>
  <c r="R13" i="22" s="1"/>
  <c r="S17" i="22"/>
  <c r="T17" i="22"/>
  <c r="U17" i="22"/>
  <c r="V17" i="22"/>
  <c r="V13" i="22" s="1"/>
  <c r="W17" i="22"/>
  <c r="W17" i="13" s="1"/>
  <c r="X17" i="22"/>
  <c r="X13" i="22" s="1"/>
  <c r="Y17" i="22"/>
  <c r="Z17" i="22"/>
  <c r="AA17" i="22"/>
  <c r="AB17" i="22"/>
  <c r="AB13" i="22"/>
  <c r="AC17" i="22"/>
  <c r="AD17" i="22"/>
  <c r="AD13" i="22" s="1"/>
  <c r="AE17" i="22"/>
  <c r="AF17" i="22"/>
  <c r="AG17" i="22"/>
  <c r="AH17" i="22"/>
  <c r="AI17" i="22"/>
  <c r="AJ17" i="22"/>
  <c r="AK17" i="22"/>
  <c r="AL17" i="22"/>
  <c r="AL13" i="22" s="1"/>
  <c r="AM17" i="22"/>
  <c r="AN17" i="22"/>
  <c r="AN13" i="22" s="1"/>
  <c r="AO17" i="22"/>
  <c r="AP17" i="22"/>
  <c r="AQ17" i="22"/>
  <c r="AR17" i="22"/>
  <c r="D20" i="22"/>
  <c r="E20" i="22"/>
  <c r="F20" i="22"/>
  <c r="G20" i="22"/>
  <c r="H20" i="22"/>
  <c r="I20" i="22"/>
  <c r="J20" i="22"/>
  <c r="K20" i="22"/>
  <c r="K13" i="22" s="1"/>
  <c r="K13" i="13" s="1"/>
  <c r="L20" i="22"/>
  <c r="L20" i="13" s="1"/>
  <c r="M20" i="22"/>
  <c r="N20" i="22"/>
  <c r="O20" i="22"/>
  <c r="P20" i="22"/>
  <c r="P13" i="22" s="1"/>
  <c r="Q20" i="22"/>
  <c r="R20" i="22"/>
  <c r="S20" i="22"/>
  <c r="S13" i="22" s="1"/>
  <c r="S13" i="13" s="1"/>
  <c r="T20" i="22"/>
  <c r="U20" i="22"/>
  <c r="V20" i="22"/>
  <c r="W20" i="22"/>
  <c r="X20" i="22"/>
  <c r="Y20" i="22"/>
  <c r="Z20" i="22"/>
  <c r="AA20" i="22"/>
  <c r="AA13" i="22" s="1"/>
  <c r="AA29" i="22" s="1"/>
  <c r="AA29" i="13" s="1"/>
  <c r="AB20" i="22"/>
  <c r="AB20" i="13" s="1"/>
  <c r="AC20" i="22"/>
  <c r="AD20" i="22"/>
  <c r="AE20" i="22"/>
  <c r="AF20" i="22"/>
  <c r="AG20" i="22"/>
  <c r="AH20" i="22"/>
  <c r="AI20" i="22"/>
  <c r="AI13" i="22" s="1"/>
  <c r="AI13" i="13" s="1"/>
  <c r="AJ20" i="22"/>
  <c r="AK20" i="22"/>
  <c r="AL20" i="22"/>
  <c r="AM20" i="22"/>
  <c r="AN20" i="22"/>
  <c r="AO20" i="22"/>
  <c r="AP20" i="22"/>
  <c r="AQ20" i="22"/>
  <c r="AQ13" i="22" s="1"/>
  <c r="AQ13" i="13" s="1"/>
  <c r="AR20" i="22"/>
  <c r="D23" i="22"/>
  <c r="E23" i="22"/>
  <c r="F23" i="22"/>
  <c r="G23" i="22"/>
  <c r="H23" i="22"/>
  <c r="I23" i="22"/>
  <c r="J23" i="22"/>
  <c r="J23" i="13" s="1"/>
  <c r="K23" i="22"/>
  <c r="L23" i="22"/>
  <c r="M23" i="22"/>
  <c r="N23" i="22"/>
  <c r="O23" i="22"/>
  <c r="P23" i="22"/>
  <c r="Q23" i="22"/>
  <c r="R23" i="22"/>
  <c r="R23" i="13" s="1"/>
  <c r="S23" i="22"/>
  <c r="T23" i="22"/>
  <c r="U23" i="22"/>
  <c r="V23" i="22"/>
  <c r="W23" i="22"/>
  <c r="X23" i="22"/>
  <c r="Y23" i="22"/>
  <c r="Z23" i="22"/>
  <c r="Z23" i="13" s="1"/>
  <c r="AA23" i="22"/>
  <c r="AB23" i="22"/>
  <c r="AC23" i="22"/>
  <c r="AD23" i="22"/>
  <c r="AE23" i="22"/>
  <c r="AF23" i="22"/>
  <c r="AF13" i="22" s="1"/>
  <c r="AG23" i="22"/>
  <c r="AH23" i="22"/>
  <c r="AH23" i="13" s="1"/>
  <c r="AI23" i="22"/>
  <c r="AJ23" i="22"/>
  <c r="AK23" i="22"/>
  <c r="AL23" i="22"/>
  <c r="AM23" i="22"/>
  <c r="AN23" i="22"/>
  <c r="AO23" i="22"/>
  <c r="AP23" i="22"/>
  <c r="AP23" i="13" s="1"/>
  <c r="AQ23" i="22"/>
  <c r="AR23" i="22"/>
  <c r="D26" i="22"/>
  <c r="E26" i="22"/>
  <c r="E29" i="22" s="1"/>
  <c r="E29" i="13" s="1"/>
  <c r="F26" i="22"/>
  <c r="G26" i="22"/>
  <c r="H26" i="22"/>
  <c r="I26" i="22"/>
  <c r="I29" i="22" s="1"/>
  <c r="I29" i="13" s="1"/>
  <c r="J26" i="22"/>
  <c r="K26" i="22"/>
  <c r="K29" i="22"/>
  <c r="K29" i="13" s="1"/>
  <c r="L26" i="22"/>
  <c r="M26" i="22"/>
  <c r="N26" i="22"/>
  <c r="O26" i="22"/>
  <c r="O26" i="13" s="1"/>
  <c r="O29" i="22"/>
  <c r="O29" i="13" s="1"/>
  <c r="P26" i="22"/>
  <c r="Q26" i="22"/>
  <c r="Q29" i="22" s="1"/>
  <c r="Q29" i="13" s="1"/>
  <c r="R26" i="22"/>
  <c r="S26" i="22"/>
  <c r="T26" i="22"/>
  <c r="U26" i="22"/>
  <c r="U29" i="22" s="1"/>
  <c r="U29" i="13" s="1"/>
  <c r="V26" i="22"/>
  <c r="W26" i="22"/>
  <c r="X26" i="22"/>
  <c r="Y26" i="22"/>
  <c r="Y29" i="22" s="1"/>
  <c r="Y29" i="13" s="1"/>
  <c r="Z26" i="22"/>
  <c r="AA26" i="22"/>
  <c r="AB26" i="22"/>
  <c r="AC26" i="22"/>
  <c r="AD26" i="22"/>
  <c r="AE26" i="22"/>
  <c r="AF26" i="22"/>
  <c r="AG26" i="22"/>
  <c r="AG29" i="22" s="1"/>
  <c r="AG29" i="13" s="1"/>
  <c r="AH26" i="22"/>
  <c r="AI26" i="22"/>
  <c r="AJ26" i="22"/>
  <c r="AK26" i="22"/>
  <c r="AK29" i="22" s="1"/>
  <c r="AK29" i="13" s="1"/>
  <c r="AL26" i="22"/>
  <c r="AM26" i="22"/>
  <c r="AN26" i="22"/>
  <c r="AO26" i="22"/>
  <c r="AO29" i="22" s="1"/>
  <c r="AO29" i="13" s="1"/>
  <c r="AP26" i="22"/>
  <c r="AQ26" i="22"/>
  <c r="AR26" i="22"/>
  <c r="D33" i="22"/>
  <c r="D32" i="22" s="1"/>
  <c r="D32" i="13" s="1"/>
  <c r="E33" i="22"/>
  <c r="F33" i="22"/>
  <c r="F33" i="13" s="1"/>
  <c r="F32" i="22"/>
  <c r="F32" i="13" s="1"/>
  <c r="G33" i="22"/>
  <c r="H33" i="22"/>
  <c r="I33" i="22"/>
  <c r="J33" i="22"/>
  <c r="J32" i="22"/>
  <c r="J32" i="13" s="1"/>
  <c r="K33" i="22"/>
  <c r="L33" i="22"/>
  <c r="L32" i="22" s="1"/>
  <c r="L32" i="13" s="1"/>
  <c r="M33" i="22"/>
  <c r="N33" i="22"/>
  <c r="N32" i="22"/>
  <c r="N32" i="13" s="1"/>
  <c r="O33" i="22"/>
  <c r="P33" i="22"/>
  <c r="Q33" i="22"/>
  <c r="R33" i="22"/>
  <c r="R32" i="22"/>
  <c r="R32" i="13" s="1"/>
  <c r="S33" i="22"/>
  <c r="T33" i="22"/>
  <c r="T32" i="22" s="1"/>
  <c r="T32" i="13" s="1"/>
  <c r="U33" i="22"/>
  <c r="V33" i="22"/>
  <c r="W33" i="22"/>
  <c r="X33" i="22"/>
  <c r="Y33" i="22"/>
  <c r="Z33" i="22"/>
  <c r="AA33" i="22"/>
  <c r="AB33" i="22"/>
  <c r="AB32" i="22" s="1"/>
  <c r="AB32" i="13" s="1"/>
  <c r="AC33" i="22"/>
  <c r="AD33" i="22"/>
  <c r="AE33" i="22"/>
  <c r="AF33" i="22"/>
  <c r="AF32" i="22" s="1"/>
  <c r="AF32" i="13" s="1"/>
  <c r="AG33" i="22"/>
  <c r="AH33" i="22"/>
  <c r="AH32" i="22"/>
  <c r="AH32" i="13" s="1"/>
  <c r="AI33" i="22"/>
  <c r="AJ33" i="22"/>
  <c r="AJ32" i="22" s="1"/>
  <c r="AJ32" i="13" s="1"/>
  <c r="AK33" i="22"/>
  <c r="AL33" i="22"/>
  <c r="AL33" i="13" s="1"/>
  <c r="AL32" i="22"/>
  <c r="AL32" i="13" s="1"/>
  <c r="AM33" i="22"/>
  <c r="AN33" i="22"/>
  <c r="AO33" i="22"/>
  <c r="AP33" i="22"/>
  <c r="AQ33" i="22"/>
  <c r="AR33" i="22"/>
  <c r="AR32" i="22" s="1"/>
  <c r="AR32" i="13" s="1"/>
  <c r="D36" i="22"/>
  <c r="E36" i="22"/>
  <c r="E32" i="22"/>
  <c r="F36" i="22"/>
  <c r="G36" i="22"/>
  <c r="H36" i="22"/>
  <c r="I36" i="22"/>
  <c r="J36" i="22"/>
  <c r="K36" i="22"/>
  <c r="L36" i="22"/>
  <c r="M36" i="22"/>
  <c r="M32" i="22" s="1"/>
  <c r="N36" i="22"/>
  <c r="O36" i="22"/>
  <c r="O32" i="22"/>
  <c r="P36" i="22"/>
  <c r="Q36" i="22"/>
  <c r="R36" i="22"/>
  <c r="S36" i="22"/>
  <c r="T36" i="22"/>
  <c r="U36" i="22"/>
  <c r="U32" i="22" s="1"/>
  <c r="V36" i="22"/>
  <c r="W36" i="22"/>
  <c r="X36" i="22"/>
  <c r="Y36" i="22"/>
  <c r="Z36" i="22"/>
  <c r="AA36" i="22"/>
  <c r="AA32" i="22" s="1"/>
  <c r="AB36" i="22"/>
  <c r="AC36" i="22"/>
  <c r="AC32" i="22" s="1"/>
  <c r="AD36" i="22"/>
  <c r="AE36" i="22"/>
  <c r="AE32" i="22"/>
  <c r="AF36" i="22"/>
  <c r="AG36" i="22"/>
  <c r="AH36" i="22"/>
  <c r="AI36" i="22"/>
  <c r="AJ36" i="22"/>
  <c r="AK36" i="22"/>
  <c r="AK32" i="22" s="1"/>
  <c r="AL36" i="22"/>
  <c r="AM36" i="22"/>
  <c r="AN36" i="22"/>
  <c r="AO36" i="22"/>
  <c r="AP36" i="22"/>
  <c r="AP32" i="22" s="1"/>
  <c r="AP32" i="13" s="1"/>
  <c r="AQ36" i="22"/>
  <c r="AQ32" i="22" s="1"/>
  <c r="AR36" i="22"/>
  <c r="D39" i="22"/>
  <c r="E39" i="22"/>
  <c r="F39" i="22"/>
  <c r="G39" i="22"/>
  <c r="H39" i="22"/>
  <c r="I39" i="22"/>
  <c r="I39" i="13" s="1"/>
  <c r="J39" i="22"/>
  <c r="K39" i="22"/>
  <c r="L39" i="22"/>
  <c r="M39" i="22"/>
  <c r="N39" i="22"/>
  <c r="O39" i="22"/>
  <c r="P39" i="22"/>
  <c r="Q39" i="22"/>
  <c r="Q39" i="13" s="1"/>
  <c r="R39" i="22"/>
  <c r="S39" i="22"/>
  <c r="S32" i="22" s="1"/>
  <c r="T39" i="22"/>
  <c r="U39" i="22"/>
  <c r="V39" i="22"/>
  <c r="W39" i="22"/>
  <c r="X39" i="22"/>
  <c r="Y39" i="22"/>
  <c r="Y39" i="13" s="1"/>
  <c r="Z39" i="22"/>
  <c r="AA39" i="22"/>
  <c r="AB39" i="22"/>
  <c r="AC39" i="22"/>
  <c r="AD39" i="22"/>
  <c r="AE39" i="22"/>
  <c r="AF39" i="22"/>
  <c r="AG39" i="22"/>
  <c r="AG39" i="13" s="1"/>
  <c r="AH39" i="22"/>
  <c r="AI39" i="22"/>
  <c r="AI32" i="22" s="1"/>
  <c r="AJ39" i="22"/>
  <c r="AK39" i="22"/>
  <c r="AL39" i="22"/>
  <c r="AM39" i="22"/>
  <c r="AN39" i="22"/>
  <c r="AO39" i="22"/>
  <c r="AO39" i="13" s="1"/>
  <c r="AP39" i="22"/>
  <c r="AQ39" i="22"/>
  <c r="AR39" i="22"/>
  <c r="D42" i="22"/>
  <c r="E42" i="22"/>
  <c r="F42" i="22"/>
  <c r="G42" i="22"/>
  <c r="G32" i="22" s="1"/>
  <c r="H42" i="22"/>
  <c r="H42" i="13" s="1"/>
  <c r="I42" i="22"/>
  <c r="J42" i="22"/>
  <c r="K42" i="22"/>
  <c r="L42" i="22"/>
  <c r="M42" i="22"/>
  <c r="N42" i="22"/>
  <c r="O42" i="22"/>
  <c r="P42" i="22"/>
  <c r="P42" i="13" s="1"/>
  <c r="Q42" i="22"/>
  <c r="R42" i="22"/>
  <c r="S42" i="22"/>
  <c r="T42" i="22"/>
  <c r="U42" i="22"/>
  <c r="V42" i="22"/>
  <c r="W42" i="22"/>
  <c r="W32" i="22" s="1"/>
  <c r="X42" i="22"/>
  <c r="X42" i="13" s="1"/>
  <c r="Y42" i="22"/>
  <c r="Z42" i="22"/>
  <c r="AA42" i="22"/>
  <c r="AB42" i="22"/>
  <c r="AC42" i="22"/>
  <c r="AD42" i="22"/>
  <c r="AE42" i="22"/>
  <c r="AF42" i="22"/>
  <c r="AF42" i="13" s="1"/>
  <c r="AG42" i="22"/>
  <c r="AH42" i="22"/>
  <c r="AI42" i="22"/>
  <c r="AJ42" i="22"/>
  <c r="AK42" i="22"/>
  <c r="AL42" i="22"/>
  <c r="AM42" i="22"/>
  <c r="AM32" i="22" s="1"/>
  <c r="AN42" i="22"/>
  <c r="AN42" i="13" s="1"/>
  <c r="AO42" i="22"/>
  <c r="AP42" i="22"/>
  <c r="AQ42" i="22"/>
  <c r="AR42" i="22"/>
  <c r="D45" i="22"/>
  <c r="E45" i="22"/>
  <c r="F45" i="22"/>
  <c r="G45" i="22"/>
  <c r="H45" i="22"/>
  <c r="I45" i="22"/>
  <c r="J45" i="22"/>
  <c r="K45" i="22"/>
  <c r="L45" i="22"/>
  <c r="M45" i="22"/>
  <c r="N45" i="22"/>
  <c r="N48" i="22" s="1"/>
  <c r="N48" i="13" s="1"/>
  <c r="O45" i="22"/>
  <c r="P45" i="22"/>
  <c r="Q45" i="22"/>
  <c r="R45" i="22"/>
  <c r="S45" i="22"/>
  <c r="T45" i="22"/>
  <c r="T48" i="22" s="1"/>
  <c r="T48" i="13"/>
  <c r="U45" i="22"/>
  <c r="V45" i="22"/>
  <c r="W45" i="22"/>
  <c r="X45" i="22"/>
  <c r="Y45" i="22"/>
  <c r="Z45" i="22"/>
  <c r="AA45" i="22"/>
  <c r="AB45" i="22"/>
  <c r="AC45" i="22"/>
  <c r="AC45" i="13" s="1"/>
  <c r="AD45" i="22"/>
  <c r="AE45" i="22"/>
  <c r="AF45" i="22"/>
  <c r="AG45" i="22"/>
  <c r="AH45" i="22"/>
  <c r="AI45" i="22"/>
  <c r="AJ45" i="22"/>
  <c r="AJ48" i="22" s="1"/>
  <c r="AJ48" i="13" s="1"/>
  <c r="AK45" i="22"/>
  <c r="AL45" i="22"/>
  <c r="AL48" i="22" s="1"/>
  <c r="AL48" i="13" s="1"/>
  <c r="AM45" i="22"/>
  <c r="AN45" i="22"/>
  <c r="AO45" i="22"/>
  <c r="AP45" i="22"/>
  <c r="AQ45" i="22"/>
  <c r="AR45" i="22"/>
  <c r="D56" i="22"/>
  <c r="E56" i="22"/>
  <c r="F56" i="22"/>
  <c r="G56" i="22"/>
  <c r="H56" i="22"/>
  <c r="I56" i="22"/>
  <c r="I55" i="22"/>
  <c r="J56" i="22"/>
  <c r="K56" i="22"/>
  <c r="L56" i="22"/>
  <c r="M56" i="22"/>
  <c r="N56" i="22"/>
  <c r="N55" i="22" s="1"/>
  <c r="O56" i="22"/>
  <c r="P56" i="22"/>
  <c r="Q56" i="22"/>
  <c r="Q55" i="22" s="1"/>
  <c r="R56" i="22"/>
  <c r="S56" i="22"/>
  <c r="S55" i="22"/>
  <c r="T56" i="22"/>
  <c r="U56" i="22"/>
  <c r="V56" i="22"/>
  <c r="V55" i="22" s="1"/>
  <c r="W56" i="22"/>
  <c r="X56" i="22"/>
  <c r="Y56" i="22"/>
  <c r="Z56" i="22"/>
  <c r="AA56" i="22"/>
  <c r="AB56" i="22"/>
  <c r="AC56" i="22"/>
  <c r="AD56" i="22"/>
  <c r="AD55" i="22" s="1"/>
  <c r="AE56" i="22"/>
  <c r="AF56" i="22"/>
  <c r="AG56" i="22"/>
  <c r="AH56" i="22"/>
  <c r="AI56" i="22"/>
  <c r="AI55" i="22"/>
  <c r="AJ56" i="22"/>
  <c r="AK56" i="22"/>
  <c r="AL56" i="22"/>
  <c r="AL55" i="22" s="1"/>
  <c r="AM56" i="22"/>
  <c r="AN56" i="22"/>
  <c r="AO56" i="22"/>
  <c r="AO55" i="22"/>
  <c r="AP56" i="22"/>
  <c r="AQ56" i="22"/>
  <c r="AR56" i="22"/>
  <c r="D59" i="22"/>
  <c r="E59" i="22"/>
  <c r="F59" i="22"/>
  <c r="G59" i="22"/>
  <c r="H59" i="22"/>
  <c r="I59" i="22"/>
  <c r="J59" i="22"/>
  <c r="J55" i="22"/>
  <c r="K59" i="22"/>
  <c r="L59" i="22"/>
  <c r="L55" i="22" s="1"/>
  <c r="M59" i="22"/>
  <c r="N59" i="22"/>
  <c r="O59" i="22"/>
  <c r="P59" i="22"/>
  <c r="Q59" i="22"/>
  <c r="R59" i="22"/>
  <c r="R55" i="22"/>
  <c r="S59" i="22"/>
  <c r="T59" i="22"/>
  <c r="U59" i="22"/>
  <c r="V59" i="22"/>
  <c r="W59" i="22"/>
  <c r="X59" i="22"/>
  <c r="Y59" i="22"/>
  <c r="Z59" i="22"/>
  <c r="Z55" i="22"/>
  <c r="AA59" i="22"/>
  <c r="AA55" i="22" s="1"/>
  <c r="AB59" i="22"/>
  <c r="AB55" i="22" s="1"/>
  <c r="AC59" i="22"/>
  <c r="AD59" i="22"/>
  <c r="AE59" i="22"/>
  <c r="AF59" i="22"/>
  <c r="AG59" i="22"/>
  <c r="AH59" i="22"/>
  <c r="AH55" i="22"/>
  <c r="AI59" i="22"/>
  <c r="AJ59" i="22"/>
  <c r="AK59" i="22"/>
  <c r="AL59" i="22"/>
  <c r="AM59" i="22"/>
  <c r="AN59" i="22"/>
  <c r="AO59" i="22"/>
  <c r="AP59" i="22"/>
  <c r="AP55" i="22"/>
  <c r="AQ59" i="22"/>
  <c r="AQ55" i="22" s="1"/>
  <c r="AR59" i="22"/>
  <c r="AR55" i="22" s="1"/>
  <c r="D62" i="22"/>
  <c r="E62" i="22"/>
  <c r="F62" i="22"/>
  <c r="G62" i="22"/>
  <c r="H62" i="22"/>
  <c r="H62" i="13" s="1"/>
  <c r="I62" i="22"/>
  <c r="J62" i="22"/>
  <c r="K62" i="22"/>
  <c r="L62" i="22"/>
  <c r="M62" i="22"/>
  <c r="N62" i="22"/>
  <c r="O62" i="22"/>
  <c r="P62" i="22"/>
  <c r="P55" i="22" s="1"/>
  <c r="Q62" i="22"/>
  <c r="R62" i="22"/>
  <c r="S62" i="22"/>
  <c r="T62" i="22"/>
  <c r="U62" i="22"/>
  <c r="V62" i="22"/>
  <c r="W62" i="22"/>
  <c r="X62" i="22"/>
  <c r="X62" i="13" s="1"/>
  <c r="Y62" i="22"/>
  <c r="Z62" i="22"/>
  <c r="AA62" i="22"/>
  <c r="AB62" i="22"/>
  <c r="AC62" i="22"/>
  <c r="AD62" i="22"/>
  <c r="AE62" i="22"/>
  <c r="AF62" i="22"/>
  <c r="AG62" i="22"/>
  <c r="AH62" i="22"/>
  <c r="AI62" i="22"/>
  <c r="AJ62" i="22"/>
  <c r="AK62" i="22"/>
  <c r="AL62" i="22"/>
  <c r="AM62" i="22"/>
  <c r="AN62" i="22"/>
  <c r="AN62" i="13" s="1"/>
  <c r="AO62" i="22"/>
  <c r="AP62" i="22"/>
  <c r="AQ62" i="22"/>
  <c r="AR62" i="22"/>
  <c r="D65" i="22"/>
  <c r="E65" i="22"/>
  <c r="F65" i="22"/>
  <c r="G65" i="22"/>
  <c r="H65" i="22"/>
  <c r="I65" i="22"/>
  <c r="J65" i="22"/>
  <c r="K65" i="22"/>
  <c r="L65" i="22"/>
  <c r="M65" i="22"/>
  <c r="N65" i="22"/>
  <c r="O65" i="22"/>
  <c r="P65" i="22"/>
  <c r="Q65" i="22"/>
  <c r="R65" i="22"/>
  <c r="S65" i="22"/>
  <c r="T65" i="22"/>
  <c r="U65" i="22"/>
  <c r="V65" i="22"/>
  <c r="W65" i="22"/>
  <c r="X65" i="22"/>
  <c r="Y65" i="22"/>
  <c r="Z65" i="22"/>
  <c r="AA65" i="22"/>
  <c r="AB65" i="22"/>
  <c r="AC65" i="22"/>
  <c r="AD65" i="22"/>
  <c r="AE65" i="22"/>
  <c r="AF65" i="22"/>
  <c r="AG65" i="22"/>
  <c r="AH65" i="22"/>
  <c r="AI65" i="22"/>
  <c r="AJ65" i="22"/>
  <c r="AK65" i="22"/>
  <c r="AL65" i="22"/>
  <c r="AM65" i="22"/>
  <c r="AN65" i="22"/>
  <c r="AO65" i="22"/>
  <c r="AP65" i="22"/>
  <c r="AQ65" i="22"/>
  <c r="AR65" i="22"/>
  <c r="D68" i="22"/>
  <c r="E68" i="22"/>
  <c r="F68" i="22"/>
  <c r="F68" i="13" s="1"/>
  <c r="G68" i="22"/>
  <c r="H68" i="22"/>
  <c r="I68" i="22"/>
  <c r="J68" i="22"/>
  <c r="K68" i="22"/>
  <c r="L68" i="22"/>
  <c r="M68" i="22"/>
  <c r="N68" i="22"/>
  <c r="N68" i="13" s="1"/>
  <c r="O68" i="22"/>
  <c r="P68" i="22"/>
  <c r="Q68" i="22"/>
  <c r="R68" i="22"/>
  <c r="S68" i="22"/>
  <c r="T68" i="22"/>
  <c r="U68" i="22"/>
  <c r="V68" i="22"/>
  <c r="V68" i="13" s="1"/>
  <c r="W68" i="22"/>
  <c r="X68" i="22"/>
  <c r="Y68" i="22"/>
  <c r="Z68" i="22"/>
  <c r="AA68" i="22"/>
  <c r="AB68" i="22"/>
  <c r="AC68" i="22"/>
  <c r="AD68" i="22"/>
  <c r="AD68" i="13" s="1"/>
  <c r="AE68" i="22"/>
  <c r="AF68" i="22"/>
  <c r="AG68" i="22"/>
  <c r="AH68" i="22"/>
  <c r="AI68" i="22"/>
  <c r="AJ68" i="22"/>
  <c r="AK68" i="22"/>
  <c r="AL68" i="22"/>
  <c r="AL68" i="13" s="1"/>
  <c r="AM68" i="22"/>
  <c r="AN68" i="22"/>
  <c r="AO68" i="22"/>
  <c r="AP68" i="22"/>
  <c r="AQ68" i="22"/>
  <c r="AR68" i="22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AI14" i="13"/>
  <c r="AJ14" i="13"/>
  <c r="AK14" i="13"/>
  <c r="AL14" i="13"/>
  <c r="AM14" i="13"/>
  <c r="AN14" i="13"/>
  <c r="AO14" i="13"/>
  <c r="AP14" i="13"/>
  <c r="AQ14" i="13"/>
  <c r="AR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R16" i="13"/>
  <c r="D17" i="13"/>
  <c r="E17" i="13"/>
  <c r="F17" i="13"/>
  <c r="H17" i="13"/>
  <c r="I17" i="13"/>
  <c r="J17" i="13"/>
  <c r="K17" i="13"/>
  <c r="L17" i="13"/>
  <c r="N17" i="13"/>
  <c r="O17" i="13"/>
  <c r="P17" i="13"/>
  <c r="Q17" i="13"/>
  <c r="R17" i="13"/>
  <c r="S17" i="13"/>
  <c r="T17" i="13"/>
  <c r="U17" i="13"/>
  <c r="V17" i="13"/>
  <c r="Y17" i="13"/>
  <c r="Z17" i="13"/>
  <c r="AA17" i="13"/>
  <c r="AB17" i="13"/>
  <c r="AD17" i="13"/>
  <c r="AE17" i="13"/>
  <c r="AF17" i="13"/>
  <c r="AG17" i="13"/>
  <c r="AI17" i="13"/>
  <c r="AJ17" i="13"/>
  <c r="AK17" i="13"/>
  <c r="AL17" i="13"/>
  <c r="AM17" i="13"/>
  <c r="AN17" i="13"/>
  <c r="AO17" i="13"/>
  <c r="AP17" i="13"/>
  <c r="AQ17" i="13"/>
  <c r="AR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E20" i="13"/>
  <c r="F20" i="13"/>
  <c r="G20" i="13"/>
  <c r="H20" i="13"/>
  <c r="I20" i="13"/>
  <c r="J20" i="13"/>
  <c r="K20" i="13"/>
  <c r="M20" i="13"/>
  <c r="N20" i="13"/>
  <c r="O20" i="13"/>
  <c r="P20" i="13"/>
  <c r="Q20" i="13"/>
  <c r="R20" i="13"/>
  <c r="S20" i="13"/>
  <c r="U20" i="13"/>
  <c r="V20" i="13"/>
  <c r="W20" i="13"/>
  <c r="X20" i="13"/>
  <c r="Y20" i="13"/>
  <c r="Z20" i="13"/>
  <c r="AA20" i="13"/>
  <c r="AC20" i="13"/>
  <c r="AD20" i="13"/>
  <c r="AE20" i="13"/>
  <c r="AF20" i="13"/>
  <c r="AG20" i="13"/>
  <c r="AH20" i="13"/>
  <c r="AI20" i="13"/>
  <c r="AK20" i="13"/>
  <c r="AL20" i="13"/>
  <c r="AM20" i="13"/>
  <c r="AN20" i="13"/>
  <c r="AO20" i="13"/>
  <c r="AP20" i="13"/>
  <c r="AQ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AI22" i="13"/>
  <c r="AJ22" i="13"/>
  <c r="AK22" i="13"/>
  <c r="AL22" i="13"/>
  <c r="AM22" i="13"/>
  <c r="AN22" i="13"/>
  <c r="AO22" i="13"/>
  <c r="AP22" i="13"/>
  <c r="AQ22" i="13"/>
  <c r="AR22" i="13"/>
  <c r="D23" i="13"/>
  <c r="E23" i="13"/>
  <c r="F23" i="13"/>
  <c r="G23" i="13"/>
  <c r="H23" i="13"/>
  <c r="I23" i="13"/>
  <c r="K23" i="13"/>
  <c r="L23" i="13"/>
  <c r="M23" i="13"/>
  <c r="N23" i="13"/>
  <c r="O23" i="13"/>
  <c r="P23" i="13"/>
  <c r="Q23" i="13"/>
  <c r="S23" i="13"/>
  <c r="T23" i="13"/>
  <c r="U23" i="13"/>
  <c r="V23" i="13"/>
  <c r="W23" i="13"/>
  <c r="X23" i="13"/>
  <c r="Y23" i="13"/>
  <c r="AA23" i="13"/>
  <c r="AB23" i="13"/>
  <c r="AC23" i="13"/>
  <c r="AD23" i="13"/>
  <c r="AE23" i="13"/>
  <c r="AF23" i="13"/>
  <c r="AG23" i="13"/>
  <c r="AI23" i="13"/>
  <c r="AJ23" i="13"/>
  <c r="AK23" i="13"/>
  <c r="AL23" i="13"/>
  <c r="AM23" i="13"/>
  <c r="AN23" i="13"/>
  <c r="AO23" i="13"/>
  <c r="AQ23" i="13"/>
  <c r="AR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AN25" i="13"/>
  <c r="AO25" i="13"/>
  <c r="AP25" i="13"/>
  <c r="AQ25" i="13"/>
  <c r="AR25" i="13"/>
  <c r="D26" i="13"/>
  <c r="E26" i="13"/>
  <c r="F26" i="13"/>
  <c r="H26" i="13"/>
  <c r="I26" i="13"/>
  <c r="J26" i="13"/>
  <c r="K26" i="13"/>
  <c r="L26" i="13"/>
  <c r="M26" i="13"/>
  <c r="N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F26" i="13"/>
  <c r="AG26" i="13"/>
  <c r="AH26" i="13"/>
  <c r="AJ26" i="13"/>
  <c r="AK26" i="13"/>
  <c r="AL26" i="13"/>
  <c r="AN26" i="13"/>
  <c r="AO26" i="13"/>
  <c r="AP26" i="13"/>
  <c r="AQ26" i="13"/>
  <c r="AR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R28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R31" i="13"/>
  <c r="D33" i="13"/>
  <c r="E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W33" i="13"/>
  <c r="X33" i="13"/>
  <c r="Y33" i="13"/>
  <c r="AA33" i="13"/>
  <c r="AB33" i="13"/>
  <c r="AC33" i="13"/>
  <c r="AE33" i="13"/>
  <c r="AF33" i="13"/>
  <c r="AG33" i="13"/>
  <c r="AH33" i="13"/>
  <c r="AI33" i="13"/>
  <c r="AJ33" i="13"/>
  <c r="AK33" i="13"/>
  <c r="AM33" i="13"/>
  <c r="AN33" i="13"/>
  <c r="AO33" i="13"/>
  <c r="AP33" i="13"/>
  <c r="AQ33" i="13"/>
  <c r="AR33" i="13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AC34" i="13"/>
  <c r="AD34" i="13"/>
  <c r="AE34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D36" i="13"/>
  <c r="E36" i="13"/>
  <c r="F36" i="13"/>
  <c r="G36" i="13"/>
  <c r="H36" i="13"/>
  <c r="I36" i="13"/>
  <c r="J36" i="13"/>
  <c r="L36" i="13"/>
  <c r="M36" i="13"/>
  <c r="N36" i="13"/>
  <c r="O36" i="13"/>
  <c r="P36" i="13"/>
  <c r="Q36" i="13"/>
  <c r="R36" i="13"/>
  <c r="S36" i="13"/>
  <c r="T36" i="13"/>
  <c r="V36" i="13"/>
  <c r="W36" i="13"/>
  <c r="X36" i="13"/>
  <c r="Y36" i="13"/>
  <c r="Z36" i="13"/>
  <c r="AA36" i="13"/>
  <c r="AB36" i="13"/>
  <c r="AC36" i="13"/>
  <c r="AD36" i="13"/>
  <c r="AE36" i="13"/>
  <c r="AF36" i="13"/>
  <c r="AG36" i="13"/>
  <c r="AH36" i="13"/>
  <c r="AI36" i="13"/>
  <c r="AJ36" i="13"/>
  <c r="AK36" i="13"/>
  <c r="AL36" i="13"/>
  <c r="AM36" i="13"/>
  <c r="AN36" i="13"/>
  <c r="AO36" i="13"/>
  <c r="AP36" i="13"/>
  <c r="AQ36" i="13"/>
  <c r="AR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D39" i="13"/>
  <c r="E39" i="13"/>
  <c r="F39" i="13"/>
  <c r="G39" i="13"/>
  <c r="H39" i="13"/>
  <c r="J39" i="13"/>
  <c r="K39" i="13"/>
  <c r="L39" i="13"/>
  <c r="M39" i="13"/>
  <c r="N39" i="13"/>
  <c r="O39" i="13"/>
  <c r="P39" i="13"/>
  <c r="R39" i="13"/>
  <c r="S39" i="13"/>
  <c r="T39" i="13"/>
  <c r="U39" i="13"/>
  <c r="V39" i="13"/>
  <c r="W39" i="13"/>
  <c r="X39" i="13"/>
  <c r="Z39" i="13"/>
  <c r="AA39" i="13"/>
  <c r="AB39" i="13"/>
  <c r="AC39" i="13"/>
  <c r="AD39" i="13"/>
  <c r="AE39" i="13"/>
  <c r="AF39" i="13"/>
  <c r="AH39" i="13"/>
  <c r="AI39" i="13"/>
  <c r="AJ39" i="13"/>
  <c r="AK39" i="13"/>
  <c r="AL39" i="13"/>
  <c r="AM39" i="13"/>
  <c r="AN39" i="13"/>
  <c r="AP39" i="13"/>
  <c r="AQ39" i="13"/>
  <c r="AR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D42" i="13"/>
  <c r="E42" i="13"/>
  <c r="F42" i="13"/>
  <c r="G42" i="13"/>
  <c r="I42" i="13"/>
  <c r="J42" i="13"/>
  <c r="K42" i="13"/>
  <c r="L42" i="13"/>
  <c r="M42" i="13"/>
  <c r="N42" i="13"/>
  <c r="O42" i="13"/>
  <c r="Q42" i="13"/>
  <c r="R42" i="13"/>
  <c r="S42" i="13"/>
  <c r="T42" i="13"/>
  <c r="U42" i="13"/>
  <c r="V42" i="13"/>
  <c r="W42" i="13"/>
  <c r="Y42" i="13"/>
  <c r="Z42" i="13"/>
  <c r="AA42" i="13"/>
  <c r="AB42" i="13"/>
  <c r="AC42" i="13"/>
  <c r="AD42" i="13"/>
  <c r="AE42" i="13"/>
  <c r="AG42" i="13"/>
  <c r="AH42" i="13"/>
  <c r="AI42" i="13"/>
  <c r="AJ42" i="13"/>
  <c r="AK42" i="13"/>
  <c r="AL42" i="13"/>
  <c r="AM42" i="13"/>
  <c r="AO42" i="13"/>
  <c r="AP42" i="13"/>
  <c r="AQ42" i="13"/>
  <c r="AR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AK44" i="13"/>
  <c r="AL44" i="13"/>
  <c r="AM44" i="13"/>
  <c r="AN44" i="13"/>
  <c r="AO44" i="13"/>
  <c r="AP44" i="13"/>
  <c r="AQ44" i="13"/>
  <c r="AR44" i="13"/>
  <c r="D45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Y45" i="13"/>
  <c r="Z45" i="13"/>
  <c r="AA45" i="13"/>
  <c r="AB45" i="13"/>
  <c r="AD45" i="13"/>
  <c r="AE45" i="13"/>
  <c r="AF45" i="13"/>
  <c r="AG45" i="13"/>
  <c r="AH45" i="13"/>
  <c r="AI45" i="13"/>
  <c r="AJ45" i="13"/>
  <c r="AK45" i="13"/>
  <c r="AL45" i="13"/>
  <c r="AM45" i="13"/>
  <c r="AN45" i="13"/>
  <c r="AO45" i="13"/>
  <c r="AP45" i="13"/>
  <c r="AQ45" i="13"/>
  <c r="AR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AI47" i="13"/>
  <c r="AJ47" i="13"/>
  <c r="AK47" i="13"/>
  <c r="AL47" i="13"/>
  <c r="AM47" i="13"/>
  <c r="AN47" i="13"/>
  <c r="AO47" i="13"/>
  <c r="AP47" i="13"/>
  <c r="AQ47" i="13"/>
  <c r="AR47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D50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V50" i="13"/>
  <c r="W50" i="13"/>
  <c r="X50" i="13"/>
  <c r="Y50" i="13"/>
  <c r="Z50" i="13"/>
  <c r="AA50" i="13"/>
  <c r="AB50" i="13"/>
  <c r="AC50" i="13"/>
  <c r="AD50" i="13"/>
  <c r="AE50" i="13"/>
  <c r="AF50" i="13"/>
  <c r="AG50" i="13"/>
  <c r="AH50" i="13"/>
  <c r="AI50" i="13"/>
  <c r="AJ50" i="13"/>
  <c r="AK50" i="13"/>
  <c r="AL50" i="13"/>
  <c r="AM50" i="13"/>
  <c r="AN50" i="13"/>
  <c r="AO50" i="13"/>
  <c r="AP50" i="13"/>
  <c r="AQ50" i="13"/>
  <c r="AR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D56" i="13"/>
  <c r="E56" i="13"/>
  <c r="F56" i="13"/>
  <c r="G56" i="13"/>
  <c r="H56" i="13"/>
  <c r="I56" i="13"/>
  <c r="J56" i="13"/>
  <c r="K56" i="13"/>
  <c r="L56" i="13"/>
  <c r="M56" i="13"/>
  <c r="N56" i="13"/>
  <c r="P56" i="13"/>
  <c r="Q56" i="13"/>
  <c r="R56" i="13"/>
  <c r="S56" i="13"/>
  <c r="T56" i="13"/>
  <c r="U56" i="13"/>
  <c r="V56" i="13"/>
  <c r="W56" i="13"/>
  <c r="X56" i="13"/>
  <c r="Z56" i="13"/>
  <c r="AA56" i="13"/>
  <c r="AB56" i="13"/>
  <c r="AC56" i="13"/>
  <c r="AD56" i="13"/>
  <c r="AF56" i="13"/>
  <c r="AH56" i="13"/>
  <c r="AI56" i="13"/>
  <c r="AJ56" i="13"/>
  <c r="AK56" i="13"/>
  <c r="AL56" i="13"/>
  <c r="AM56" i="13"/>
  <c r="AN56" i="13"/>
  <c r="AO56" i="13"/>
  <c r="AP56" i="13"/>
  <c r="AQ56" i="13"/>
  <c r="AR56" i="13"/>
  <c r="D57" i="13"/>
  <c r="E57" i="13"/>
  <c r="F57" i="13"/>
  <c r="G57" i="13"/>
  <c r="H57" i="13"/>
  <c r="I57" i="13"/>
  <c r="J57" i="13"/>
  <c r="K57" i="13"/>
  <c r="L57" i="13"/>
  <c r="M57" i="13"/>
  <c r="N57" i="13"/>
  <c r="O57" i="13"/>
  <c r="P57" i="13"/>
  <c r="Q57" i="13"/>
  <c r="R57" i="13"/>
  <c r="S57" i="13"/>
  <c r="T57" i="13"/>
  <c r="U57" i="13"/>
  <c r="V57" i="13"/>
  <c r="W57" i="13"/>
  <c r="X57" i="13"/>
  <c r="Y57" i="13"/>
  <c r="Z57" i="13"/>
  <c r="AA57" i="13"/>
  <c r="AB57" i="13"/>
  <c r="AC57" i="13"/>
  <c r="AD57" i="13"/>
  <c r="AE57" i="13"/>
  <c r="AF57" i="13"/>
  <c r="AG57" i="13"/>
  <c r="AH57" i="13"/>
  <c r="AI57" i="13"/>
  <c r="AJ57" i="13"/>
  <c r="AK57" i="13"/>
  <c r="AL57" i="13"/>
  <c r="AM57" i="13"/>
  <c r="AN57" i="13"/>
  <c r="AO57" i="13"/>
  <c r="AP57" i="13"/>
  <c r="AQ57" i="13"/>
  <c r="AR57" i="13"/>
  <c r="D58" i="13"/>
  <c r="E58" i="13"/>
  <c r="F58" i="13"/>
  <c r="G58" i="13"/>
  <c r="H58" i="13"/>
  <c r="I58" i="13"/>
  <c r="J58" i="13"/>
  <c r="K58" i="13"/>
  <c r="L58" i="13"/>
  <c r="M58" i="13"/>
  <c r="N58" i="13"/>
  <c r="O58" i="13"/>
  <c r="P58" i="13"/>
  <c r="Q58" i="13"/>
  <c r="R58" i="13"/>
  <c r="S58" i="13"/>
  <c r="T58" i="13"/>
  <c r="U58" i="13"/>
  <c r="V58" i="13"/>
  <c r="W58" i="13"/>
  <c r="X58" i="13"/>
  <c r="Y58" i="13"/>
  <c r="Z58" i="13"/>
  <c r="AA58" i="13"/>
  <c r="AB58" i="13"/>
  <c r="AC58" i="13"/>
  <c r="AD58" i="13"/>
  <c r="AE58" i="13"/>
  <c r="AF58" i="13"/>
  <c r="AG58" i="13"/>
  <c r="AH58" i="13"/>
  <c r="AI58" i="13"/>
  <c r="AJ58" i="13"/>
  <c r="AK58" i="13"/>
  <c r="AL58" i="13"/>
  <c r="AM58" i="13"/>
  <c r="AN58" i="13"/>
  <c r="AO58" i="13"/>
  <c r="AP58" i="13"/>
  <c r="AQ58" i="13"/>
  <c r="AR58" i="13"/>
  <c r="D59" i="13"/>
  <c r="E59" i="13"/>
  <c r="F59" i="13"/>
  <c r="G59" i="13"/>
  <c r="H59" i="13"/>
  <c r="I59" i="13"/>
  <c r="J59" i="13"/>
  <c r="K59" i="13"/>
  <c r="L59" i="13"/>
  <c r="M59" i="13"/>
  <c r="N59" i="13"/>
  <c r="O59" i="13"/>
  <c r="P59" i="13"/>
  <c r="Q59" i="13"/>
  <c r="R59" i="13"/>
  <c r="S59" i="13"/>
  <c r="T59" i="13"/>
  <c r="U59" i="13"/>
  <c r="V59" i="13"/>
  <c r="W59" i="13"/>
  <c r="X59" i="13"/>
  <c r="Y59" i="13"/>
  <c r="Z59" i="13"/>
  <c r="AA59" i="13"/>
  <c r="AB59" i="13"/>
  <c r="AC59" i="13"/>
  <c r="AD59" i="13"/>
  <c r="AE59" i="13"/>
  <c r="AF59" i="13"/>
  <c r="AG59" i="13"/>
  <c r="AH59" i="13"/>
  <c r="AI59" i="13"/>
  <c r="AJ59" i="13"/>
  <c r="AK59" i="13"/>
  <c r="AL59" i="13"/>
  <c r="AM59" i="13"/>
  <c r="AN59" i="13"/>
  <c r="AO59" i="13"/>
  <c r="AP59" i="13"/>
  <c r="AQ59" i="13"/>
  <c r="AR59" i="13"/>
  <c r="D60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AI60" i="13"/>
  <c r="AJ60" i="13"/>
  <c r="AK60" i="13"/>
  <c r="AL60" i="13"/>
  <c r="AM60" i="13"/>
  <c r="AN60" i="13"/>
  <c r="AO60" i="13"/>
  <c r="AP60" i="13"/>
  <c r="AQ60" i="13"/>
  <c r="AR60" i="13"/>
  <c r="D61" i="13"/>
  <c r="E61" i="13"/>
  <c r="F61" i="13"/>
  <c r="G61" i="13"/>
  <c r="H61" i="13"/>
  <c r="I61" i="13"/>
  <c r="J61" i="13"/>
  <c r="K61" i="13"/>
  <c r="L61" i="13"/>
  <c r="M61" i="13"/>
  <c r="N61" i="13"/>
  <c r="O61" i="13"/>
  <c r="P61" i="13"/>
  <c r="Q61" i="13"/>
  <c r="R61" i="13"/>
  <c r="S61" i="13"/>
  <c r="T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AI61" i="13"/>
  <c r="AJ61" i="13"/>
  <c r="AK61" i="13"/>
  <c r="AL61" i="13"/>
  <c r="AM61" i="13"/>
  <c r="AN61" i="13"/>
  <c r="AO61" i="13"/>
  <c r="AP61" i="13"/>
  <c r="AQ61" i="13"/>
  <c r="AR61" i="13"/>
  <c r="D62" i="13"/>
  <c r="E62" i="13"/>
  <c r="F62" i="13"/>
  <c r="G62" i="13"/>
  <c r="I62" i="13"/>
  <c r="J62" i="13"/>
  <c r="K62" i="13"/>
  <c r="L62" i="13"/>
  <c r="M62" i="13"/>
  <c r="N62" i="13"/>
  <c r="O62" i="13"/>
  <c r="Q62" i="13"/>
  <c r="R62" i="13"/>
  <c r="S62" i="13"/>
  <c r="T62" i="13"/>
  <c r="U62" i="13"/>
  <c r="V62" i="13"/>
  <c r="W62" i="13"/>
  <c r="Y62" i="13"/>
  <c r="Z62" i="13"/>
  <c r="AA62" i="13"/>
  <c r="AB62" i="13"/>
  <c r="AC62" i="13"/>
  <c r="AD62" i="13"/>
  <c r="AE62" i="13"/>
  <c r="AG62" i="13"/>
  <c r="AH62" i="13"/>
  <c r="AI62" i="13"/>
  <c r="AJ62" i="13"/>
  <c r="AK62" i="13"/>
  <c r="AL62" i="13"/>
  <c r="AM62" i="13"/>
  <c r="AO62" i="13"/>
  <c r="AP62" i="13"/>
  <c r="AQ62" i="13"/>
  <c r="AR62" i="13"/>
  <c r="D63" i="13"/>
  <c r="E63" i="13"/>
  <c r="F63" i="13"/>
  <c r="G63" i="13"/>
  <c r="H63" i="13"/>
  <c r="I63" i="13"/>
  <c r="J63" i="13"/>
  <c r="K63" i="13"/>
  <c r="L63" i="13"/>
  <c r="M63" i="13"/>
  <c r="N63" i="13"/>
  <c r="O63" i="13"/>
  <c r="P63" i="13"/>
  <c r="Q63" i="13"/>
  <c r="R63" i="13"/>
  <c r="S63" i="13"/>
  <c r="T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AI63" i="13"/>
  <c r="AJ63" i="13"/>
  <c r="AK63" i="13"/>
  <c r="AL63" i="13"/>
  <c r="AM63" i="13"/>
  <c r="AN63" i="13"/>
  <c r="AO63" i="13"/>
  <c r="AP63" i="13"/>
  <c r="AQ63" i="13"/>
  <c r="AR63" i="13"/>
  <c r="D64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AI64" i="13"/>
  <c r="AJ64" i="13"/>
  <c r="AK64" i="13"/>
  <c r="AL64" i="13"/>
  <c r="AM64" i="13"/>
  <c r="AN64" i="13"/>
  <c r="AO64" i="13"/>
  <c r="AP64" i="13"/>
  <c r="AQ64" i="13"/>
  <c r="AR64" i="13"/>
  <c r="D65" i="13"/>
  <c r="E65" i="13"/>
  <c r="F65" i="13"/>
  <c r="G65" i="13"/>
  <c r="H65" i="13"/>
  <c r="I65" i="13"/>
  <c r="J65" i="13"/>
  <c r="K65" i="13"/>
  <c r="L65" i="13"/>
  <c r="M65" i="13"/>
  <c r="N65" i="13"/>
  <c r="O65" i="13"/>
  <c r="P65" i="13"/>
  <c r="Q65" i="13"/>
  <c r="R65" i="13"/>
  <c r="S65" i="13"/>
  <c r="T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AI65" i="13"/>
  <c r="AJ65" i="13"/>
  <c r="AK65" i="13"/>
  <c r="AL65" i="13"/>
  <c r="AM65" i="13"/>
  <c r="AN65" i="13"/>
  <c r="AO65" i="13"/>
  <c r="AP65" i="13"/>
  <c r="AQ65" i="13"/>
  <c r="AR65" i="13"/>
  <c r="D66" i="13"/>
  <c r="E66" i="13"/>
  <c r="F66" i="13"/>
  <c r="G66" i="13"/>
  <c r="H66" i="13"/>
  <c r="I66" i="13"/>
  <c r="J66" i="13"/>
  <c r="K66" i="13"/>
  <c r="L66" i="13"/>
  <c r="M66" i="13"/>
  <c r="N66" i="13"/>
  <c r="O66" i="13"/>
  <c r="P66" i="13"/>
  <c r="Q66" i="13"/>
  <c r="R66" i="13"/>
  <c r="S66" i="13"/>
  <c r="T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AI66" i="13"/>
  <c r="AJ66" i="13"/>
  <c r="AK66" i="13"/>
  <c r="AL66" i="13"/>
  <c r="AM66" i="13"/>
  <c r="AN66" i="13"/>
  <c r="AO66" i="13"/>
  <c r="AP66" i="13"/>
  <c r="AQ66" i="13"/>
  <c r="AR66" i="13"/>
  <c r="D67" i="13"/>
  <c r="E67" i="13"/>
  <c r="F67" i="13"/>
  <c r="G67" i="13"/>
  <c r="H67" i="13"/>
  <c r="I67" i="13"/>
  <c r="J67" i="13"/>
  <c r="K67" i="13"/>
  <c r="L67" i="13"/>
  <c r="M67" i="13"/>
  <c r="N67" i="13"/>
  <c r="O67" i="13"/>
  <c r="P67" i="13"/>
  <c r="Q67" i="13"/>
  <c r="R67" i="13"/>
  <c r="S67" i="13"/>
  <c r="T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AI67" i="13"/>
  <c r="AJ67" i="13"/>
  <c r="AK67" i="13"/>
  <c r="AL67" i="13"/>
  <c r="AM67" i="13"/>
  <c r="AN67" i="13"/>
  <c r="AO67" i="13"/>
  <c r="AP67" i="13"/>
  <c r="AQ67" i="13"/>
  <c r="AR67" i="13"/>
  <c r="D68" i="13"/>
  <c r="E68" i="13"/>
  <c r="G68" i="13"/>
  <c r="H68" i="13"/>
  <c r="I68" i="13"/>
  <c r="J68" i="13"/>
  <c r="K68" i="13"/>
  <c r="L68" i="13"/>
  <c r="M68" i="13"/>
  <c r="O68" i="13"/>
  <c r="P68" i="13"/>
  <c r="Q68" i="13"/>
  <c r="R68" i="13"/>
  <c r="S68" i="13"/>
  <c r="T68" i="13"/>
  <c r="U68" i="13"/>
  <c r="W68" i="13"/>
  <c r="X68" i="13"/>
  <c r="Y68" i="13"/>
  <c r="Z68" i="13"/>
  <c r="AA68" i="13"/>
  <c r="AB68" i="13"/>
  <c r="AC68" i="13"/>
  <c r="AE68" i="13"/>
  <c r="AF68" i="13"/>
  <c r="AG68" i="13"/>
  <c r="AH68" i="13"/>
  <c r="AI68" i="13"/>
  <c r="AJ68" i="13"/>
  <c r="AK68" i="13"/>
  <c r="AM68" i="13"/>
  <c r="AN68" i="13"/>
  <c r="AO68" i="13"/>
  <c r="AP68" i="13"/>
  <c r="AQ68" i="13"/>
  <c r="AR68" i="13"/>
  <c r="D69" i="13"/>
  <c r="E69" i="13"/>
  <c r="F69" i="13"/>
  <c r="G69" i="13"/>
  <c r="H69" i="13"/>
  <c r="I69" i="13"/>
  <c r="J69" i="13"/>
  <c r="K69" i="13"/>
  <c r="L69" i="13"/>
  <c r="M69" i="13"/>
  <c r="N69" i="13"/>
  <c r="O69" i="13"/>
  <c r="P69" i="13"/>
  <c r="Q69" i="13"/>
  <c r="R69" i="13"/>
  <c r="S69" i="13"/>
  <c r="T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AI69" i="13"/>
  <c r="AJ69" i="13"/>
  <c r="AK69" i="13"/>
  <c r="AL69" i="13"/>
  <c r="AM69" i="13"/>
  <c r="AN69" i="13"/>
  <c r="AO69" i="13"/>
  <c r="AP69" i="13"/>
  <c r="AQ69" i="13"/>
  <c r="AR69" i="13"/>
  <c r="D70" i="13"/>
  <c r="E70" i="13"/>
  <c r="F70" i="13"/>
  <c r="G70" i="13"/>
  <c r="H70" i="13"/>
  <c r="I70" i="13"/>
  <c r="J70" i="13"/>
  <c r="K70" i="13"/>
  <c r="L70" i="13"/>
  <c r="M70" i="13"/>
  <c r="N70" i="13"/>
  <c r="O70" i="13"/>
  <c r="P70" i="13"/>
  <c r="Q70" i="13"/>
  <c r="R70" i="13"/>
  <c r="S70" i="13"/>
  <c r="T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AI70" i="13"/>
  <c r="AJ70" i="13"/>
  <c r="AK70" i="13"/>
  <c r="AL70" i="13"/>
  <c r="AM70" i="13"/>
  <c r="AN70" i="13"/>
  <c r="AO70" i="13"/>
  <c r="AP70" i="13"/>
  <c r="AQ70" i="13"/>
  <c r="AR70" i="13"/>
  <c r="D72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AI72" i="13"/>
  <c r="AJ72" i="13"/>
  <c r="AK72" i="13"/>
  <c r="AL72" i="13"/>
  <c r="AM72" i="13"/>
  <c r="AN72" i="13"/>
  <c r="AO72" i="13"/>
  <c r="AP72" i="13"/>
  <c r="AQ72" i="13"/>
  <c r="AR72" i="13"/>
  <c r="D73" i="13"/>
  <c r="E73" i="13"/>
  <c r="F73" i="13"/>
  <c r="G73" i="13"/>
  <c r="H73" i="13"/>
  <c r="I73" i="13"/>
  <c r="J73" i="13"/>
  <c r="K73" i="13"/>
  <c r="L73" i="13"/>
  <c r="M73" i="13"/>
  <c r="N73" i="13"/>
  <c r="O73" i="13"/>
  <c r="P73" i="13"/>
  <c r="Q73" i="13"/>
  <c r="R73" i="13"/>
  <c r="S73" i="13"/>
  <c r="T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AI73" i="13"/>
  <c r="AJ73" i="13"/>
  <c r="AK73" i="13"/>
  <c r="AL73" i="13"/>
  <c r="AM73" i="13"/>
  <c r="AN73" i="13"/>
  <c r="AO73" i="13"/>
  <c r="AP73" i="13"/>
  <c r="AQ73" i="13"/>
  <c r="AR73" i="13"/>
  <c r="D74" i="13"/>
  <c r="E74" i="13"/>
  <c r="F74" i="13"/>
  <c r="G74" i="13"/>
  <c r="H74" i="13"/>
  <c r="I74" i="13"/>
  <c r="J74" i="13"/>
  <c r="K74" i="13"/>
  <c r="L74" i="13"/>
  <c r="M74" i="13"/>
  <c r="N74" i="13"/>
  <c r="O74" i="13"/>
  <c r="P74" i="13"/>
  <c r="Q74" i="13"/>
  <c r="R74" i="13"/>
  <c r="S74" i="13"/>
  <c r="T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AI74" i="13"/>
  <c r="AJ74" i="13"/>
  <c r="AK74" i="13"/>
  <c r="AL74" i="13"/>
  <c r="AM74" i="13"/>
  <c r="AN74" i="13"/>
  <c r="AO74" i="13"/>
  <c r="AP74" i="13"/>
  <c r="AQ74" i="13"/>
  <c r="AR74" i="13"/>
  <c r="D75" i="13"/>
  <c r="E75" i="13"/>
  <c r="F75" i="13"/>
  <c r="G75" i="13"/>
  <c r="H75" i="13"/>
  <c r="I75" i="13"/>
  <c r="J75" i="13"/>
  <c r="K75" i="13"/>
  <c r="L75" i="13"/>
  <c r="M75" i="13"/>
  <c r="N75" i="13"/>
  <c r="O75" i="13"/>
  <c r="P75" i="13"/>
  <c r="Q75" i="13"/>
  <c r="R75" i="13"/>
  <c r="S75" i="13"/>
  <c r="T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AI75" i="13"/>
  <c r="AJ75" i="13"/>
  <c r="AK75" i="13"/>
  <c r="AL75" i="13"/>
  <c r="AM75" i="13"/>
  <c r="AN75" i="13"/>
  <c r="AO75" i="13"/>
  <c r="AP75" i="13"/>
  <c r="AQ75" i="13"/>
  <c r="AR75" i="13"/>
  <c r="H6" i="23"/>
  <c r="D24" i="23"/>
  <c r="D24" i="14" s="1"/>
  <c r="E24" i="23"/>
  <c r="F24" i="23"/>
  <c r="G24" i="23"/>
  <c r="G24" i="14" s="1"/>
  <c r="H24" i="23"/>
  <c r="I24" i="23"/>
  <c r="J24" i="23"/>
  <c r="J24" i="14" s="1"/>
  <c r="K24" i="23"/>
  <c r="L24" i="23"/>
  <c r="L24" i="14" s="1"/>
  <c r="M24" i="23"/>
  <c r="D29" i="23"/>
  <c r="D29" i="14" s="1"/>
  <c r="E29" i="23"/>
  <c r="F29" i="23"/>
  <c r="G29" i="23"/>
  <c r="H29" i="23"/>
  <c r="I29" i="23"/>
  <c r="J29" i="23"/>
  <c r="K29" i="23"/>
  <c r="L29" i="23"/>
  <c r="L29" i="14" s="1"/>
  <c r="L28" i="23"/>
  <c r="M30" i="23"/>
  <c r="M31" i="23"/>
  <c r="M31" i="14" s="1"/>
  <c r="M29" i="23"/>
  <c r="D32" i="23"/>
  <c r="E32" i="23"/>
  <c r="F32" i="23"/>
  <c r="G32" i="23"/>
  <c r="G32" i="14" s="1"/>
  <c r="H32" i="23"/>
  <c r="H32" i="14" s="1"/>
  <c r="I32" i="23"/>
  <c r="J32" i="23"/>
  <c r="J32" i="14" s="1"/>
  <c r="K32" i="23"/>
  <c r="K32" i="14" s="1"/>
  <c r="L32" i="23"/>
  <c r="M33" i="23"/>
  <c r="M34" i="23"/>
  <c r="D35" i="23"/>
  <c r="E35" i="23"/>
  <c r="E35" i="14" s="1"/>
  <c r="F35" i="23"/>
  <c r="G35" i="23"/>
  <c r="H35" i="23"/>
  <c r="I35" i="23"/>
  <c r="J35" i="23"/>
  <c r="J35" i="14" s="1"/>
  <c r="K35" i="23"/>
  <c r="K35" i="14" s="1"/>
  <c r="L35" i="23"/>
  <c r="M36" i="23"/>
  <c r="M35" i="23" s="1"/>
  <c r="M35" i="14" s="1"/>
  <c r="M37" i="23"/>
  <c r="M37" i="14" s="1"/>
  <c r="D38" i="23"/>
  <c r="E38" i="23"/>
  <c r="E38" i="14" s="1"/>
  <c r="F38" i="23"/>
  <c r="F38" i="14" s="1"/>
  <c r="G38" i="23"/>
  <c r="H38" i="23"/>
  <c r="H38" i="14" s="1"/>
  <c r="I38" i="23"/>
  <c r="I38" i="14" s="1"/>
  <c r="J38" i="23"/>
  <c r="K38" i="23"/>
  <c r="L38" i="23"/>
  <c r="M39" i="23"/>
  <c r="M38" i="23" s="1"/>
  <c r="M38" i="14" s="1"/>
  <c r="M40" i="23"/>
  <c r="M40" i="14" s="1"/>
  <c r="D41" i="23"/>
  <c r="D41" i="14" s="1"/>
  <c r="E41" i="23"/>
  <c r="F41" i="23"/>
  <c r="G41" i="23"/>
  <c r="H41" i="23"/>
  <c r="H41" i="14" s="1"/>
  <c r="I41" i="23"/>
  <c r="I41" i="14" s="1"/>
  <c r="J41" i="23"/>
  <c r="K41" i="23"/>
  <c r="K41" i="14" s="1"/>
  <c r="L41" i="23"/>
  <c r="L41" i="14" s="1"/>
  <c r="M42" i="23"/>
  <c r="M43" i="23"/>
  <c r="M41" i="23"/>
  <c r="D48" i="23"/>
  <c r="E48" i="23"/>
  <c r="F48" i="23"/>
  <c r="G48" i="23"/>
  <c r="G47" i="23"/>
  <c r="H48" i="23"/>
  <c r="H47" i="23"/>
  <c r="I48" i="23"/>
  <c r="J48" i="23"/>
  <c r="K48" i="23"/>
  <c r="L48" i="23"/>
  <c r="M49" i="23"/>
  <c r="M50" i="23"/>
  <c r="M48" i="23"/>
  <c r="D51" i="23"/>
  <c r="E51" i="23"/>
  <c r="F51" i="23"/>
  <c r="F51" i="14" s="1"/>
  <c r="G51" i="23"/>
  <c r="H51" i="23"/>
  <c r="H51" i="14" s="1"/>
  <c r="I51" i="23"/>
  <c r="J51" i="23"/>
  <c r="J51" i="14" s="1"/>
  <c r="K51" i="23"/>
  <c r="L51" i="23"/>
  <c r="M52" i="23"/>
  <c r="M53" i="23"/>
  <c r="D54" i="23"/>
  <c r="E54" i="23"/>
  <c r="E54" i="14" s="1"/>
  <c r="F54" i="23"/>
  <c r="F54" i="14" s="1"/>
  <c r="G54" i="23"/>
  <c r="H54" i="23"/>
  <c r="I54" i="23"/>
  <c r="J54" i="23"/>
  <c r="K54" i="23"/>
  <c r="K54" i="14" s="1"/>
  <c r="L54" i="23"/>
  <c r="M55" i="23"/>
  <c r="M56" i="23"/>
  <c r="D57" i="23"/>
  <c r="E57" i="23"/>
  <c r="F57" i="23"/>
  <c r="F57" i="14" s="1"/>
  <c r="G57" i="23"/>
  <c r="H57" i="23"/>
  <c r="H57" i="14" s="1"/>
  <c r="I57" i="23"/>
  <c r="I57" i="14" s="1"/>
  <c r="J57" i="23"/>
  <c r="K57" i="23"/>
  <c r="L57" i="23"/>
  <c r="M58" i="23"/>
  <c r="M59" i="23"/>
  <c r="D60" i="23"/>
  <c r="D60" i="14" s="1"/>
  <c r="E60" i="23"/>
  <c r="F60" i="23"/>
  <c r="G60" i="23"/>
  <c r="G60" i="14" s="1"/>
  <c r="H60" i="23"/>
  <c r="I60" i="23"/>
  <c r="I60" i="14" s="1"/>
  <c r="J60" i="23"/>
  <c r="K60" i="23"/>
  <c r="K60" i="14" s="1"/>
  <c r="L60" i="23"/>
  <c r="L60" i="14" s="1"/>
  <c r="M61" i="23"/>
  <c r="M62" i="23"/>
  <c r="M60" i="23"/>
  <c r="D12" i="14"/>
  <c r="E12" i="14"/>
  <c r="F12" i="14"/>
  <c r="G12" i="14"/>
  <c r="H12" i="14"/>
  <c r="I12" i="14"/>
  <c r="J12" i="14"/>
  <c r="K12" i="14"/>
  <c r="L12" i="14"/>
  <c r="M12" i="14"/>
  <c r="D13" i="14"/>
  <c r="E13" i="14"/>
  <c r="F13" i="14"/>
  <c r="G13" i="14"/>
  <c r="H13" i="14"/>
  <c r="I13" i="14"/>
  <c r="J13" i="14"/>
  <c r="K13" i="14"/>
  <c r="L13" i="14"/>
  <c r="M13" i="14"/>
  <c r="D14" i="14"/>
  <c r="E14" i="14"/>
  <c r="F14" i="14"/>
  <c r="G14" i="14"/>
  <c r="H14" i="14"/>
  <c r="I14" i="14"/>
  <c r="J14" i="14"/>
  <c r="K14" i="14"/>
  <c r="L14" i="14"/>
  <c r="M14" i="14"/>
  <c r="F15" i="14"/>
  <c r="G15" i="14"/>
  <c r="H15" i="14"/>
  <c r="I15" i="14"/>
  <c r="J15" i="14"/>
  <c r="K15" i="14"/>
  <c r="L15" i="14"/>
  <c r="M15" i="14"/>
  <c r="F16" i="14"/>
  <c r="G16" i="14"/>
  <c r="H16" i="14"/>
  <c r="I16" i="14"/>
  <c r="J16" i="14"/>
  <c r="K16" i="14"/>
  <c r="L16" i="14"/>
  <c r="M16" i="14"/>
  <c r="F17" i="14"/>
  <c r="G17" i="14"/>
  <c r="H17" i="14"/>
  <c r="I17" i="14"/>
  <c r="J17" i="14"/>
  <c r="K17" i="14"/>
  <c r="L17" i="14"/>
  <c r="M17" i="14"/>
  <c r="D18" i="14"/>
  <c r="E18" i="14"/>
  <c r="F18" i="14"/>
  <c r="G18" i="14"/>
  <c r="H18" i="14"/>
  <c r="I18" i="14"/>
  <c r="J18" i="14"/>
  <c r="K18" i="14"/>
  <c r="L18" i="14"/>
  <c r="M18" i="14"/>
  <c r="D19" i="14"/>
  <c r="E19" i="14"/>
  <c r="F19" i="14"/>
  <c r="G19" i="14"/>
  <c r="H19" i="14"/>
  <c r="I19" i="14"/>
  <c r="J19" i="14"/>
  <c r="K19" i="14"/>
  <c r="L19" i="14"/>
  <c r="M19" i="14"/>
  <c r="D20" i="14"/>
  <c r="E20" i="14"/>
  <c r="F20" i="14"/>
  <c r="G20" i="14"/>
  <c r="H20" i="14"/>
  <c r="I20" i="14"/>
  <c r="J20" i="14"/>
  <c r="K20" i="14"/>
  <c r="L20" i="14"/>
  <c r="M20" i="14"/>
  <c r="D21" i="14"/>
  <c r="E21" i="14"/>
  <c r="F21" i="14"/>
  <c r="G21" i="14"/>
  <c r="H21" i="14"/>
  <c r="I21" i="14"/>
  <c r="J21" i="14"/>
  <c r="K21" i="14"/>
  <c r="L21" i="14"/>
  <c r="M21" i="14"/>
  <c r="D22" i="14"/>
  <c r="E22" i="14"/>
  <c r="F22" i="14"/>
  <c r="G22" i="14"/>
  <c r="H22" i="14"/>
  <c r="I22" i="14"/>
  <c r="J22" i="14"/>
  <c r="K22" i="14"/>
  <c r="L22" i="14"/>
  <c r="M22" i="14"/>
  <c r="D23" i="14"/>
  <c r="E23" i="14"/>
  <c r="F23" i="14"/>
  <c r="G23" i="14"/>
  <c r="H23" i="14"/>
  <c r="I23" i="14"/>
  <c r="J23" i="14"/>
  <c r="K23" i="14"/>
  <c r="L23" i="14"/>
  <c r="M23" i="14"/>
  <c r="E24" i="14"/>
  <c r="F24" i="14"/>
  <c r="H24" i="14"/>
  <c r="I24" i="14"/>
  <c r="K24" i="14"/>
  <c r="M24" i="14"/>
  <c r="D25" i="14"/>
  <c r="E25" i="14"/>
  <c r="F25" i="14"/>
  <c r="G25" i="14"/>
  <c r="H25" i="14"/>
  <c r="I25" i="14"/>
  <c r="J25" i="14"/>
  <c r="K25" i="14"/>
  <c r="L25" i="14"/>
  <c r="M25" i="14"/>
  <c r="D26" i="14"/>
  <c r="E26" i="14"/>
  <c r="F26" i="14"/>
  <c r="G26" i="14"/>
  <c r="H26" i="14"/>
  <c r="I26" i="14"/>
  <c r="J26" i="14"/>
  <c r="K26" i="14"/>
  <c r="L26" i="14"/>
  <c r="M26" i="14"/>
  <c r="D27" i="14"/>
  <c r="E27" i="14"/>
  <c r="F27" i="14"/>
  <c r="G27" i="14"/>
  <c r="H27" i="14"/>
  <c r="I27" i="14"/>
  <c r="J27" i="14"/>
  <c r="K27" i="14"/>
  <c r="L27" i="14"/>
  <c r="M27" i="14"/>
  <c r="F29" i="14"/>
  <c r="I29" i="14"/>
  <c r="K29" i="14"/>
  <c r="D30" i="14"/>
  <c r="E30" i="14"/>
  <c r="F30" i="14"/>
  <c r="G30" i="14"/>
  <c r="H30" i="14"/>
  <c r="I30" i="14"/>
  <c r="J30" i="14"/>
  <c r="K30" i="14"/>
  <c r="L30" i="14"/>
  <c r="M30" i="14"/>
  <c r="D31" i="14"/>
  <c r="E31" i="14"/>
  <c r="F31" i="14"/>
  <c r="G31" i="14"/>
  <c r="H31" i="14"/>
  <c r="I31" i="14"/>
  <c r="J31" i="14"/>
  <c r="K31" i="14"/>
  <c r="L31" i="14"/>
  <c r="D32" i="14"/>
  <c r="E32" i="14"/>
  <c r="F32" i="14"/>
  <c r="I32" i="14"/>
  <c r="L32" i="14"/>
  <c r="D33" i="14"/>
  <c r="E33" i="14"/>
  <c r="F33" i="14"/>
  <c r="G33" i="14"/>
  <c r="H33" i="14"/>
  <c r="I33" i="14"/>
  <c r="J33" i="14"/>
  <c r="K33" i="14"/>
  <c r="L33" i="14"/>
  <c r="M33" i="14"/>
  <c r="D34" i="14"/>
  <c r="E34" i="14"/>
  <c r="F34" i="14"/>
  <c r="G34" i="14"/>
  <c r="H34" i="14"/>
  <c r="I34" i="14"/>
  <c r="J34" i="14"/>
  <c r="K34" i="14"/>
  <c r="L34" i="14"/>
  <c r="D35" i="14"/>
  <c r="G35" i="14"/>
  <c r="H35" i="14"/>
  <c r="I35" i="14"/>
  <c r="L35" i="14"/>
  <c r="D36" i="14"/>
  <c r="E36" i="14"/>
  <c r="F36" i="14"/>
  <c r="G36" i="14"/>
  <c r="H36" i="14"/>
  <c r="I36" i="14"/>
  <c r="J36" i="14"/>
  <c r="K36" i="14"/>
  <c r="L36" i="14"/>
  <c r="D37" i="14"/>
  <c r="E37" i="14"/>
  <c r="F37" i="14"/>
  <c r="G37" i="14"/>
  <c r="H37" i="14"/>
  <c r="I37" i="14"/>
  <c r="J37" i="14"/>
  <c r="K37" i="14"/>
  <c r="L37" i="14"/>
  <c r="D38" i="14"/>
  <c r="G38" i="14"/>
  <c r="J38" i="14"/>
  <c r="K38" i="14"/>
  <c r="L38" i="14"/>
  <c r="D39" i="14"/>
  <c r="E39" i="14"/>
  <c r="F39" i="14"/>
  <c r="G39" i="14"/>
  <c r="H39" i="14"/>
  <c r="I39" i="14"/>
  <c r="J39" i="14"/>
  <c r="K39" i="14"/>
  <c r="L39" i="14"/>
  <c r="M39" i="14"/>
  <c r="D40" i="14"/>
  <c r="E40" i="14"/>
  <c r="F40" i="14"/>
  <c r="G40" i="14"/>
  <c r="H40" i="14"/>
  <c r="I40" i="14"/>
  <c r="J40" i="14"/>
  <c r="K40" i="14"/>
  <c r="L40" i="14"/>
  <c r="E41" i="14"/>
  <c r="F41" i="14"/>
  <c r="J41" i="14"/>
  <c r="D42" i="14"/>
  <c r="E42" i="14"/>
  <c r="F42" i="14"/>
  <c r="G42" i="14"/>
  <c r="H42" i="14"/>
  <c r="I42" i="14"/>
  <c r="J42" i="14"/>
  <c r="K42" i="14"/>
  <c r="L42" i="14"/>
  <c r="M42" i="14"/>
  <c r="D43" i="14"/>
  <c r="E43" i="14"/>
  <c r="F43" i="14"/>
  <c r="G43" i="14"/>
  <c r="H43" i="14"/>
  <c r="I43" i="14"/>
  <c r="J43" i="14"/>
  <c r="K43" i="14"/>
  <c r="L43" i="14"/>
  <c r="M43" i="14"/>
  <c r="D45" i="14"/>
  <c r="E45" i="14"/>
  <c r="F45" i="14"/>
  <c r="G45" i="14"/>
  <c r="H45" i="14"/>
  <c r="I45" i="14"/>
  <c r="J45" i="14"/>
  <c r="K45" i="14"/>
  <c r="L45" i="14"/>
  <c r="M45" i="14"/>
  <c r="D46" i="14"/>
  <c r="E46" i="14"/>
  <c r="F46" i="14"/>
  <c r="G46" i="14"/>
  <c r="H46" i="14"/>
  <c r="I46" i="14"/>
  <c r="J46" i="14"/>
  <c r="K46" i="14"/>
  <c r="L46" i="14"/>
  <c r="M46" i="14"/>
  <c r="D48" i="14"/>
  <c r="E48" i="14"/>
  <c r="F48" i="14"/>
  <c r="G48" i="14"/>
  <c r="H48" i="14"/>
  <c r="I48" i="14"/>
  <c r="K48" i="14"/>
  <c r="L48" i="14"/>
  <c r="D49" i="14"/>
  <c r="E49" i="14"/>
  <c r="F49" i="14"/>
  <c r="G49" i="14"/>
  <c r="H49" i="14"/>
  <c r="I49" i="14"/>
  <c r="J49" i="14"/>
  <c r="K49" i="14"/>
  <c r="L49" i="14"/>
  <c r="M49" i="14"/>
  <c r="D50" i="14"/>
  <c r="E50" i="14"/>
  <c r="F50" i="14"/>
  <c r="G50" i="14"/>
  <c r="H50" i="14"/>
  <c r="I50" i="14"/>
  <c r="J50" i="14"/>
  <c r="K50" i="14"/>
  <c r="L50" i="14"/>
  <c r="M50" i="14"/>
  <c r="D51" i="14"/>
  <c r="E51" i="14"/>
  <c r="G51" i="14"/>
  <c r="I51" i="14"/>
  <c r="L51" i="14"/>
  <c r="D52" i="14"/>
  <c r="E52" i="14"/>
  <c r="F52" i="14"/>
  <c r="G52" i="14"/>
  <c r="H52" i="14"/>
  <c r="I52" i="14"/>
  <c r="J52" i="14"/>
  <c r="K52" i="14"/>
  <c r="L52" i="14"/>
  <c r="M52" i="14"/>
  <c r="D53" i="14"/>
  <c r="E53" i="14"/>
  <c r="F53" i="14"/>
  <c r="G53" i="14"/>
  <c r="H53" i="14"/>
  <c r="I53" i="14"/>
  <c r="J53" i="14"/>
  <c r="K53" i="14"/>
  <c r="L53" i="14"/>
  <c r="D54" i="14"/>
  <c r="G54" i="14"/>
  <c r="H54" i="14"/>
  <c r="J54" i="14"/>
  <c r="L54" i="14"/>
  <c r="D55" i="14"/>
  <c r="E55" i="14"/>
  <c r="F55" i="14"/>
  <c r="G55" i="14"/>
  <c r="H55" i="14"/>
  <c r="I55" i="14"/>
  <c r="J55" i="14"/>
  <c r="K55" i="14"/>
  <c r="L55" i="14"/>
  <c r="M55" i="14"/>
  <c r="D56" i="14"/>
  <c r="E56" i="14"/>
  <c r="F56" i="14"/>
  <c r="G56" i="14"/>
  <c r="H56" i="14"/>
  <c r="I56" i="14"/>
  <c r="J56" i="14"/>
  <c r="K56" i="14"/>
  <c r="L56" i="14"/>
  <c r="E57" i="14"/>
  <c r="G57" i="14"/>
  <c r="J57" i="14"/>
  <c r="K57" i="14"/>
  <c r="D58" i="14"/>
  <c r="E58" i="14"/>
  <c r="F58" i="14"/>
  <c r="G58" i="14"/>
  <c r="H58" i="14"/>
  <c r="I58" i="14"/>
  <c r="J58" i="14"/>
  <c r="K58" i="14"/>
  <c r="L58" i="14"/>
  <c r="M58" i="14"/>
  <c r="D59" i="14"/>
  <c r="E59" i="14"/>
  <c r="F59" i="14"/>
  <c r="G59" i="14"/>
  <c r="H59" i="14"/>
  <c r="I59" i="14"/>
  <c r="J59" i="14"/>
  <c r="K59" i="14"/>
  <c r="L59" i="14"/>
  <c r="E60" i="14"/>
  <c r="F60" i="14"/>
  <c r="H60" i="14"/>
  <c r="J60" i="14"/>
  <c r="D61" i="14"/>
  <c r="E61" i="14"/>
  <c r="F61" i="14"/>
  <c r="G61" i="14"/>
  <c r="H61" i="14"/>
  <c r="I61" i="14"/>
  <c r="J61" i="14"/>
  <c r="K61" i="14"/>
  <c r="L61" i="14"/>
  <c r="M61" i="14"/>
  <c r="D62" i="14"/>
  <c r="E62" i="14"/>
  <c r="F62" i="14"/>
  <c r="G62" i="14"/>
  <c r="H62" i="14"/>
  <c r="I62" i="14"/>
  <c r="J62" i="14"/>
  <c r="K62" i="14"/>
  <c r="L62" i="14"/>
  <c r="M62" i="14"/>
  <c r="D64" i="14"/>
  <c r="E64" i="14"/>
  <c r="F64" i="14"/>
  <c r="G64" i="14"/>
  <c r="H64" i="14"/>
  <c r="I64" i="14"/>
  <c r="J64" i="14"/>
  <c r="K64" i="14"/>
  <c r="L64" i="14"/>
  <c r="M64" i="14"/>
  <c r="D66" i="14"/>
  <c r="E66" i="14"/>
  <c r="F66" i="14"/>
  <c r="G66" i="14"/>
  <c r="H66" i="14"/>
  <c r="I66" i="14"/>
  <c r="J66" i="14"/>
  <c r="K66" i="14"/>
  <c r="L66" i="14"/>
  <c r="M66" i="14"/>
  <c r="H5" i="24"/>
  <c r="D24" i="24"/>
  <c r="E24" i="24"/>
  <c r="F24" i="24"/>
  <c r="F24" i="15" s="1"/>
  <c r="G24" i="24"/>
  <c r="G24" i="15" s="1"/>
  <c r="H24" i="24"/>
  <c r="I24" i="24"/>
  <c r="J24" i="24"/>
  <c r="J24" i="15" s="1"/>
  <c r="K24" i="24"/>
  <c r="K24" i="15" s="1"/>
  <c r="L24" i="24"/>
  <c r="D29" i="24"/>
  <c r="D28" i="24"/>
  <c r="D28" i="15" s="1"/>
  <c r="E29" i="24"/>
  <c r="E28" i="24" s="1"/>
  <c r="F29" i="24"/>
  <c r="G29" i="24"/>
  <c r="H29" i="24"/>
  <c r="H28" i="24"/>
  <c r="H28" i="15" s="1"/>
  <c r="I29" i="24"/>
  <c r="J29" i="24"/>
  <c r="K29" i="24"/>
  <c r="L30" i="24"/>
  <c r="L31" i="24"/>
  <c r="L29" i="24" s="1"/>
  <c r="D32" i="24"/>
  <c r="D32" i="15" s="1"/>
  <c r="E32" i="24"/>
  <c r="F32" i="24"/>
  <c r="G32" i="24"/>
  <c r="H32" i="24"/>
  <c r="I32" i="24"/>
  <c r="I32" i="15" s="1"/>
  <c r="J32" i="24"/>
  <c r="K32" i="24"/>
  <c r="L33" i="24"/>
  <c r="L32" i="15"/>
  <c r="L34" i="24"/>
  <c r="L32" i="24" s="1"/>
  <c r="D35" i="24"/>
  <c r="D35" i="15" s="1"/>
  <c r="E35" i="24"/>
  <c r="F35" i="24"/>
  <c r="G35" i="24"/>
  <c r="H35" i="24"/>
  <c r="I35" i="24"/>
  <c r="J35" i="24"/>
  <c r="K35" i="24"/>
  <c r="K35" i="15" s="1"/>
  <c r="L36" i="24"/>
  <c r="L35" i="24" s="1"/>
  <c r="L35" i="15" s="1"/>
  <c r="L37" i="24"/>
  <c r="D38" i="24"/>
  <c r="E38" i="24"/>
  <c r="F38" i="24"/>
  <c r="F38" i="15" s="1"/>
  <c r="G38" i="24"/>
  <c r="H38" i="24"/>
  <c r="H38" i="15" s="1"/>
  <c r="I38" i="24"/>
  <c r="J38" i="24"/>
  <c r="K38" i="24"/>
  <c r="K38" i="15" s="1"/>
  <c r="L39" i="24"/>
  <c r="L40" i="24"/>
  <c r="L38" i="24" s="1"/>
  <c r="L38" i="15" s="1"/>
  <c r="D41" i="24"/>
  <c r="E41" i="24"/>
  <c r="F41" i="24"/>
  <c r="G41" i="24"/>
  <c r="G41" i="15" s="1"/>
  <c r="H41" i="24"/>
  <c r="H44" i="24" s="1"/>
  <c r="H44" i="15" s="1"/>
  <c r="I41" i="24"/>
  <c r="I41" i="15" s="1"/>
  <c r="J41" i="24"/>
  <c r="K41" i="24"/>
  <c r="K41" i="15" s="1"/>
  <c r="L42" i="24"/>
  <c r="L41" i="24" s="1"/>
  <c r="L43" i="24"/>
  <c r="D48" i="24"/>
  <c r="E48" i="24"/>
  <c r="F48" i="24"/>
  <c r="G48" i="24"/>
  <c r="H48" i="24"/>
  <c r="H47" i="24" s="1"/>
  <c r="I48" i="24"/>
  <c r="J48" i="24"/>
  <c r="J48" i="15" s="1"/>
  <c r="K48" i="24"/>
  <c r="L49" i="24"/>
  <c r="L48" i="24" s="1"/>
  <c r="L50" i="24"/>
  <c r="D51" i="24"/>
  <c r="D51" i="15" s="1"/>
  <c r="E51" i="24"/>
  <c r="F51" i="24"/>
  <c r="G51" i="24"/>
  <c r="H51" i="24"/>
  <c r="I51" i="24"/>
  <c r="J51" i="24"/>
  <c r="J47" i="24"/>
  <c r="K51" i="24"/>
  <c r="L52" i="24"/>
  <c r="L53" i="24"/>
  <c r="L53" i="15" s="1"/>
  <c r="D54" i="24"/>
  <c r="E54" i="24"/>
  <c r="E54" i="15" s="1"/>
  <c r="F54" i="24"/>
  <c r="F54" i="15" s="1"/>
  <c r="G54" i="24"/>
  <c r="G54" i="15" s="1"/>
  <c r="H54" i="24"/>
  <c r="I54" i="24"/>
  <c r="I54" i="15" s="1"/>
  <c r="J54" i="24"/>
  <c r="K54" i="24"/>
  <c r="L55" i="24"/>
  <c r="L54" i="24"/>
  <c r="L56" i="24"/>
  <c r="D57" i="24"/>
  <c r="D57" i="15" s="1"/>
  <c r="E57" i="24"/>
  <c r="F57" i="24"/>
  <c r="F47" i="24" s="1"/>
  <c r="G57" i="24"/>
  <c r="G57" i="15" s="1"/>
  <c r="H57" i="24"/>
  <c r="I57" i="24"/>
  <c r="J57" i="24"/>
  <c r="J57" i="15" s="1"/>
  <c r="K57" i="24"/>
  <c r="L58" i="24"/>
  <c r="L59" i="24"/>
  <c r="D60" i="24"/>
  <c r="D60" i="15" s="1"/>
  <c r="E60" i="24"/>
  <c r="F60" i="24"/>
  <c r="G60" i="24"/>
  <c r="G60" i="15" s="1"/>
  <c r="H60" i="24"/>
  <c r="I60" i="24"/>
  <c r="J60" i="24"/>
  <c r="K60" i="24"/>
  <c r="L61" i="24"/>
  <c r="L60" i="24"/>
  <c r="L62" i="24"/>
  <c r="D12" i="15"/>
  <c r="E12" i="15"/>
  <c r="F12" i="15"/>
  <c r="G12" i="15"/>
  <c r="H12" i="15"/>
  <c r="I12" i="15"/>
  <c r="J12" i="15"/>
  <c r="K12" i="15"/>
  <c r="L12" i="15"/>
  <c r="D13" i="15"/>
  <c r="E13" i="15"/>
  <c r="F13" i="15"/>
  <c r="G13" i="15"/>
  <c r="H13" i="15"/>
  <c r="I13" i="15"/>
  <c r="J13" i="15"/>
  <c r="K13" i="15"/>
  <c r="L13" i="15"/>
  <c r="D14" i="15"/>
  <c r="E14" i="15"/>
  <c r="F14" i="15"/>
  <c r="G14" i="15"/>
  <c r="H14" i="15"/>
  <c r="I14" i="15"/>
  <c r="J14" i="15"/>
  <c r="K14" i="15"/>
  <c r="L14" i="15"/>
  <c r="D15" i="15"/>
  <c r="E15" i="15"/>
  <c r="F15" i="15"/>
  <c r="G15" i="15"/>
  <c r="H15" i="15"/>
  <c r="I15" i="15"/>
  <c r="J15" i="15"/>
  <c r="K15" i="15"/>
  <c r="L15" i="15"/>
  <c r="D16" i="15"/>
  <c r="E16" i="15"/>
  <c r="F16" i="15"/>
  <c r="G16" i="15"/>
  <c r="H16" i="15"/>
  <c r="I16" i="15"/>
  <c r="J16" i="15"/>
  <c r="K16" i="15"/>
  <c r="L16" i="15"/>
  <c r="D17" i="15"/>
  <c r="E17" i="15"/>
  <c r="F17" i="15"/>
  <c r="G17" i="15"/>
  <c r="H17" i="15"/>
  <c r="I17" i="15"/>
  <c r="J17" i="15"/>
  <c r="K17" i="15"/>
  <c r="L17" i="15"/>
  <c r="D18" i="15"/>
  <c r="E18" i="15"/>
  <c r="F18" i="15"/>
  <c r="G18" i="15"/>
  <c r="H18" i="15"/>
  <c r="I18" i="15"/>
  <c r="J18" i="15"/>
  <c r="K18" i="15"/>
  <c r="L18" i="15"/>
  <c r="D19" i="15"/>
  <c r="E19" i="15"/>
  <c r="F19" i="15"/>
  <c r="G19" i="15"/>
  <c r="H19" i="15"/>
  <c r="I19" i="15"/>
  <c r="J19" i="15"/>
  <c r="K19" i="15"/>
  <c r="L19" i="15"/>
  <c r="D20" i="15"/>
  <c r="E20" i="15"/>
  <c r="F20" i="15"/>
  <c r="G20" i="15"/>
  <c r="H20" i="15"/>
  <c r="I20" i="15"/>
  <c r="J20" i="15"/>
  <c r="K20" i="15"/>
  <c r="L20" i="15"/>
  <c r="D21" i="15"/>
  <c r="E21" i="15"/>
  <c r="F21" i="15"/>
  <c r="G21" i="15"/>
  <c r="H21" i="15"/>
  <c r="I21" i="15"/>
  <c r="J21" i="15"/>
  <c r="K21" i="15"/>
  <c r="L21" i="15"/>
  <c r="D22" i="15"/>
  <c r="E22" i="15"/>
  <c r="F22" i="15"/>
  <c r="G22" i="15"/>
  <c r="H22" i="15"/>
  <c r="I22" i="15"/>
  <c r="J22" i="15"/>
  <c r="K22" i="15"/>
  <c r="L22" i="15"/>
  <c r="D23" i="15"/>
  <c r="E23" i="15"/>
  <c r="F23" i="15"/>
  <c r="G23" i="15"/>
  <c r="H23" i="15"/>
  <c r="I23" i="15"/>
  <c r="J23" i="15"/>
  <c r="K23" i="15"/>
  <c r="L23" i="15"/>
  <c r="D24" i="15"/>
  <c r="E24" i="15"/>
  <c r="H24" i="15"/>
  <c r="I24" i="15"/>
  <c r="L24" i="15"/>
  <c r="D25" i="15"/>
  <c r="E25" i="15"/>
  <c r="F25" i="15"/>
  <c r="G25" i="15"/>
  <c r="H25" i="15"/>
  <c r="I25" i="15"/>
  <c r="J25" i="15"/>
  <c r="K25" i="15"/>
  <c r="L25" i="15"/>
  <c r="D26" i="15"/>
  <c r="E26" i="15"/>
  <c r="F26" i="15"/>
  <c r="G26" i="15"/>
  <c r="H26" i="15"/>
  <c r="I26" i="15"/>
  <c r="J26" i="15"/>
  <c r="K26" i="15"/>
  <c r="L26" i="15"/>
  <c r="D27" i="15"/>
  <c r="E27" i="15"/>
  <c r="F27" i="15"/>
  <c r="G27" i="15"/>
  <c r="H27" i="15"/>
  <c r="I27" i="15"/>
  <c r="J27" i="15"/>
  <c r="K27" i="15"/>
  <c r="L27" i="15"/>
  <c r="D29" i="15"/>
  <c r="E29" i="15"/>
  <c r="F29" i="15"/>
  <c r="G29" i="15"/>
  <c r="H29" i="15"/>
  <c r="J29" i="15"/>
  <c r="K29" i="15"/>
  <c r="D30" i="15"/>
  <c r="E30" i="15"/>
  <c r="F30" i="15"/>
  <c r="G30" i="15"/>
  <c r="H30" i="15"/>
  <c r="I30" i="15"/>
  <c r="J30" i="15"/>
  <c r="K30" i="15"/>
  <c r="L30" i="15"/>
  <c r="D31" i="15"/>
  <c r="E31" i="15"/>
  <c r="F31" i="15"/>
  <c r="G31" i="15"/>
  <c r="H31" i="15"/>
  <c r="I31" i="15"/>
  <c r="J31" i="15"/>
  <c r="K31" i="15"/>
  <c r="E32" i="15"/>
  <c r="G32" i="15"/>
  <c r="H32" i="15"/>
  <c r="J32" i="15"/>
  <c r="K32" i="15"/>
  <c r="D33" i="15"/>
  <c r="E33" i="15"/>
  <c r="F33" i="15"/>
  <c r="G33" i="15"/>
  <c r="H33" i="15"/>
  <c r="I33" i="15"/>
  <c r="J33" i="15"/>
  <c r="K33" i="15"/>
  <c r="L33" i="15"/>
  <c r="D34" i="15"/>
  <c r="E34" i="15"/>
  <c r="F34" i="15"/>
  <c r="G34" i="15"/>
  <c r="H34" i="15"/>
  <c r="I34" i="15"/>
  <c r="J34" i="15"/>
  <c r="K34" i="15"/>
  <c r="E35" i="15"/>
  <c r="F35" i="15"/>
  <c r="H35" i="15"/>
  <c r="I35" i="15"/>
  <c r="D36" i="15"/>
  <c r="E36" i="15"/>
  <c r="F36" i="15"/>
  <c r="G36" i="15"/>
  <c r="H36" i="15"/>
  <c r="I36" i="15"/>
  <c r="J36" i="15"/>
  <c r="K36" i="15"/>
  <c r="L36" i="15"/>
  <c r="D37" i="15"/>
  <c r="E37" i="15"/>
  <c r="F37" i="15"/>
  <c r="G37" i="15"/>
  <c r="H37" i="15"/>
  <c r="I37" i="15"/>
  <c r="J37" i="15"/>
  <c r="K37" i="15"/>
  <c r="L37" i="15"/>
  <c r="D38" i="15"/>
  <c r="E38" i="15"/>
  <c r="G38" i="15"/>
  <c r="I38" i="15"/>
  <c r="J38" i="15"/>
  <c r="D39" i="15"/>
  <c r="E39" i="15"/>
  <c r="F39" i="15"/>
  <c r="G39" i="15"/>
  <c r="H39" i="15"/>
  <c r="I39" i="15"/>
  <c r="J39" i="15"/>
  <c r="K39" i="15"/>
  <c r="L39" i="15"/>
  <c r="D40" i="15"/>
  <c r="E40" i="15"/>
  <c r="F40" i="15"/>
  <c r="G40" i="15"/>
  <c r="H40" i="15"/>
  <c r="I40" i="15"/>
  <c r="J40" i="15"/>
  <c r="K40" i="15"/>
  <c r="E41" i="15"/>
  <c r="F41" i="15"/>
  <c r="H41" i="15"/>
  <c r="J41" i="15"/>
  <c r="D42" i="15"/>
  <c r="E42" i="15"/>
  <c r="F42" i="15"/>
  <c r="G42" i="15"/>
  <c r="H42" i="15"/>
  <c r="I42" i="15"/>
  <c r="J42" i="15"/>
  <c r="K42" i="15"/>
  <c r="D43" i="15"/>
  <c r="E43" i="15"/>
  <c r="F43" i="15"/>
  <c r="G43" i="15"/>
  <c r="H43" i="15"/>
  <c r="I43" i="15"/>
  <c r="J43" i="15"/>
  <c r="K43" i="15"/>
  <c r="L43" i="15"/>
  <c r="D45" i="15"/>
  <c r="E45" i="15"/>
  <c r="F45" i="15"/>
  <c r="G45" i="15"/>
  <c r="H45" i="15"/>
  <c r="I45" i="15"/>
  <c r="J45" i="15"/>
  <c r="K45" i="15"/>
  <c r="L45" i="15"/>
  <c r="D46" i="15"/>
  <c r="E46" i="15"/>
  <c r="F46" i="15"/>
  <c r="G46" i="15"/>
  <c r="H46" i="15"/>
  <c r="I46" i="15"/>
  <c r="J46" i="15"/>
  <c r="K46" i="15"/>
  <c r="L46" i="15"/>
  <c r="D48" i="15"/>
  <c r="E48" i="15"/>
  <c r="F48" i="15"/>
  <c r="H48" i="15"/>
  <c r="I48" i="15"/>
  <c r="D49" i="15"/>
  <c r="E49" i="15"/>
  <c r="F49" i="15"/>
  <c r="G49" i="15"/>
  <c r="H49" i="15"/>
  <c r="I49" i="15"/>
  <c r="J49" i="15"/>
  <c r="K49" i="15"/>
  <c r="L49" i="15"/>
  <c r="D50" i="15"/>
  <c r="E50" i="15"/>
  <c r="F50" i="15"/>
  <c r="G50" i="15"/>
  <c r="H50" i="15"/>
  <c r="I50" i="15"/>
  <c r="J50" i="15"/>
  <c r="K50" i="15"/>
  <c r="L50" i="15"/>
  <c r="F51" i="15"/>
  <c r="G51" i="15"/>
  <c r="H51" i="15"/>
  <c r="J51" i="15"/>
  <c r="K51" i="15"/>
  <c r="D52" i="15"/>
  <c r="E52" i="15"/>
  <c r="F52" i="15"/>
  <c r="G52" i="15"/>
  <c r="H52" i="15"/>
  <c r="I52" i="15"/>
  <c r="J52" i="15"/>
  <c r="K52" i="15"/>
  <c r="L52" i="15"/>
  <c r="D53" i="15"/>
  <c r="E53" i="15"/>
  <c r="F53" i="15"/>
  <c r="G53" i="15"/>
  <c r="H53" i="15"/>
  <c r="I53" i="15"/>
  <c r="J53" i="15"/>
  <c r="K53" i="15"/>
  <c r="D54" i="15"/>
  <c r="H54" i="15"/>
  <c r="J54" i="15"/>
  <c r="K54" i="15"/>
  <c r="D55" i="15"/>
  <c r="E55" i="15"/>
  <c r="F55" i="15"/>
  <c r="G55" i="15"/>
  <c r="H55" i="15"/>
  <c r="I55" i="15"/>
  <c r="J55" i="15"/>
  <c r="K55" i="15"/>
  <c r="L55" i="15"/>
  <c r="D56" i="15"/>
  <c r="E56" i="15"/>
  <c r="F56" i="15"/>
  <c r="G56" i="15"/>
  <c r="H56" i="15"/>
  <c r="I56" i="15"/>
  <c r="J56" i="15"/>
  <c r="K56" i="15"/>
  <c r="L56" i="15"/>
  <c r="E57" i="15"/>
  <c r="F57" i="15"/>
  <c r="H57" i="15"/>
  <c r="I57" i="15"/>
  <c r="K57" i="15"/>
  <c r="D58" i="15"/>
  <c r="E58" i="15"/>
  <c r="F58" i="15"/>
  <c r="G58" i="15"/>
  <c r="H58" i="15"/>
  <c r="I58" i="15"/>
  <c r="J58" i="15"/>
  <c r="K58" i="15"/>
  <c r="D59" i="15"/>
  <c r="E59" i="15"/>
  <c r="F59" i="15"/>
  <c r="G59" i="15"/>
  <c r="H59" i="15"/>
  <c r="I59" i="15"/>
  <c r="J59" i="15"/>
  <c r="K59" i="15"/>
  <c r="L59" i="15"/>
  <c r="E60" i="15"/>
  <c r="F60" i="15"/>
  <c r="H60" i="15"/>
  <c r="I60" i="15"/>
  <c r="J60" i="15"/>
  <c r="K60" i="15"/>
  <c r="D61" i="15"/>
  <c r="E61" i="15"/>
  <c r="F61" i="15"/>
  <c r="G61" i="15"/>
  <c r="H61" i="15"/>
  <c r="I61" i="15"/>
  <c r="J61" i="15"/>
  <c r="K61" i="15"/>
  <c r="L61" i="15"/>
  <c r="D62" i="15"/>
  <c r="E62" i="15"/>
  <c r="F62" i="15"/>
  <c r="G62" i="15"/>
  <c r="H62" i="15"/>
  <c r="I62" i="15"/>
  <c r="J62" i="15"/>
  <c r="K62" i="15"/>
  <c r="L62" i="15"/>
  <c r="D64" i="15"/>
  <c r="E64" i="15"/>
  <c r="F64" i="15"/>
  <c r="G64" i="15"/>
  <c r="H64" i="15"/>
  <c r="I64" i="15"/>
  <c r="J64" i="15"/>
  <c r="K64" i="15"/>
  <c r="L64" i="15"/>
  <c r="D66" i="15"/>
  <c r="E66" i="15"/>
  <c r="F66" i="15"/>
  <c r="G66" i="15"/>
  <c r="H66" i="15"/>
  <c r="I66" i="15"/>
  <c r="J66" i="15"/>
  <c r="K66" i="15"/>
  <c r="L66" i="15"/>
  <c r="I4" i="25"/>
  <c r="K13" i="25"/>
  <c r="K13" i="16" s="1"/>
  <c r="K14" i="25"/>
  <c r="K19" i="25"/>
  <c r="K20" i="25"/>
  <c r="K20" i="16" s="1"/>
  <c r="K22" i="25"/>
  <c r="K23" i="25"/>
  <c r="D24" i="25"/>
  <c r="E24" i="25"/>
  <c r="E24" i="16" s="1"/>
  <c r="F24" i="25"/>
  <c r="F24" i="16" s="1"/>
  <c r="G24" i="25"/>
  <c r="H24" i="25"/>
  <c r="I24" i="25"/>
  <c r="J24" i="25"/>
  <c r="K24" i="25"/>
  <c r="L24" i="25"/>
  <c r="D29" i="25"/>
  <c r="E29" i="25"/>
  <c r="F29" i="25"/>
  <c r="G29" i="25"/>
  <c r="H29" i="25"/>
  <c r="H28" i="25"/>
  <c r="I29" i="25"/>
  <c r="I29" i="16" s="1"/>
  <c r="J29" i="25"/>
  <c r="L29" i="25"/>
  <c r="L28" i="25" s="1"/>
  <c r="K30" i="25"/>
  <c r="K31" i="25"/>
  <c r="M31" i="25" s="1"/>
  <c r="M31" i="16" s="1"/>
  <c r="D32" i="25"/>
  <c r="E32" i="25"/>
  <c r="F32" i="25"/>
  <c r="G32" i="25"/>
  <c r="G32" i="16" s="1"/>
  <c r="H32" i="25"/>
  <c r="I32" i="25"/>
  <c r="I32" i="16" s="1"/>
  <c r="J32" i="25"/>
  <c r="J32" i="16" s="1"/>
  <c r="L32" i="25"/>
  <c r="K33" i="25"/>
  <c r="K34" i="25"/>
  <c r="K34" i="16" s="1"/>
  <c r="D35" i="25"/>
  <c r="E35" i="25"/>
  <c r="F35" i="25"/>
  <c r="G35" i="25"/>
  <c r="G35" i="16" s="1"/>
  <c r="H35" i="25"/>
  <c r="I35" i="25"/>
  <c r="J35" i="25"/>
  <c r="J35" i="16" s="1"/>
  <c r="L35" i="25"/>
  <c r="K36" i="25"/>
  <c r="K37" i="25"/>
  <c r="K35" i="25" s="1"/>
  <c r="D38" i="25"/>
  <c r="E38" i="25"/>
  <c r="F38" i="25"/>
  <c r="G38" i="25"/>
  <c r="G38" i="16" s="1"/>
  <c r="H38" i="25"/>
  <c r="I38" i="25"/>
  <c r="J38" i="25"/>
  <c r="L38" i="25"/>
  <c r="K39" i="25"/>
  <c r="K40" i="25"/>
  <c r="M40" i="25" s="1"/>
  <c r="M40" i="16" s="1"/>
  <c r="D41" i="25"/>
  <c r="E41" i="25"/>
  <c r="F41" i="25"/>
  <c r="G41" i="25"/>
  <c r="H41" i="25"/>
  <c r="I41" i="25"/>
  <c r="J41" i="25"/>
  <c r="L41" i="25"/>
  <c r="K42" i="25"/>
  <c r="K41" i="25"/>
  <c r="K43" i="25"/>
  <c r="M43" i="25"/>
  <c r="M43" i="16" s="1"/>
  <c r="H47" i="25"/>
  <c r="D48" i="25"/>
  <c r="D47" i="25" s="1"/>
  <c r="D47" i="16" s="1"/>
  <c r="E48" i="25"/>
  <c r="E47" i="25"/>
  <c r="F48" i="25"/>
  <c r="G48" i="25"/>
  <c r="G48" i="16" s="1"/>
  <c r="G47" i="25"/>
  <c r="H48" i="25"/>
  <c r="I48" i="25"/>
  <c r="J48" i="25"/>
  <c r="L48" i="25"/>
  <c r="L47" i="25" s="1"/>
  <c r="L47" i="16" s="1"/>
  <c r="K49" i="25"/>
  <c r="K50" i="25"/>
  <c r="M50" i="25"/>
  <c r="D51" i="25"/>
  <c r="E51" i="25"/>
  <c r="E51" i="16" s="1"/>
  <c r="F51" i="25"/>
  <c r="G51" i="25"/>
  <c r="H51" i="25"/>
  <c r="H51" i="16" s="1"/>
  <c r="I51" i="25"/>
  <c r="J51" i="25"/>
  <c r="L51" i="25"/>
  <c r="K52" i="25"/>
  <c r="M52" i="25" s="1"/>
  <c r="K53" i="25"/>
  <c r="K51" i="25" s="1"/>
  <c r="K51" i="16" s="1"/>
  <c r="M53" i="25"/>
  <c r="M53" i="16" s="1"/>
  <c r="D54" i="25"/>
  <c r="E54" i="25"/>
  <c r="F54" i="25"/>
  <c r="F54" i="16" s="1"/>
  <c r="G54" i="25"/>
  <c r="H54" i="25"/>
  <c r="H54" i="16" s="1"/>
  <c r="I54" i="25"/>
  <c r="J54" i="25"/>
  <c r="J47" i="25" s="1"/>
  <c r="J63" i="25" s="1"/>
  <c r="K54" i="25"/>
  <c r="K54" i="16" s="1"/>
  <c r="L54" i="25"/>
  <c r="K55" i="25"/>
  <c r="M55" i="25"/>
  <c r="M55" i="16" s="1"/>
  <c r="K56" i="25"/>
  <c r="D57" i="25"/>
  <c r="E57" i="25"/>
  <c r="E57" i="16" s="1"/>
  <c r="F57" i="25"/>
  <c r="F57" i="16" s="1"/>
  <c r="G57" i="25"/>
  <c r="H57" i="25"/>
  <c r="I57" i="25"/>
  <c r="J57" i="25"/>
  <c r="K57" i="25"/>
  <c r="K57" i="16" s="1"/>
  <c r="L57" i="25"/>
  <c r="K58" i="25"/>
  <c r="M58" i="25"/>
  <c r="M58" i="16" s="1"/>
  <c r="K59" i="25"/>
  <c r="D60" i="25"/>
  <c r="E60" i="25"/>
  <c r="F60" i="25"/>
  <c r="G60" i="25"/>
  <c r="H60" i="25"/>
  <c r="I60" i="25"/>
  <c r="J60" i="25"/>
  <c r="L60" i="25"/>
  <c r="L63" i="25" s="1"/>
  <c r="K61" i="25"/>
  <c r="K60" i="25" s="1"/>
  <c r="M61" i="25"/>
  <c r="M61" i="16" s="1"/>
  <c r="K62" i="25"/>
  <c r="M62" i="25"/>
  <c r="M62" i="16" s="1"/>
  <c r="D12" i="16"/>
  <c r="E12" i="16"/>
  <c r="F12" i="16"/>
  <c r="G12" i="16"/>
  <c r="H12" i="16"/>
  <c r="I12" i="16"/>
  <c r="J12" i="16"/>
  <c r="K12" i="16"/>
  <c r="L12" i="16"/>
  <c r="M12" i="16"/>
  <c r="D13" i="16"/>
  <c r="E13" i="16"/>
  <c r="F13" i="16"/>
  <c r="G13" i="16"/>
  <c r="H13" i="16"/>
  <c r="I13" i="16"/>
  <c r="J13" i="16"/>
  <c r="L13" i="16"/>
  <c r="M13" i="16"/>
  <c r="D14" i="16"/>
  <c r="E14" i="16"/>
  <c r="F14" i="16"/>
  <c r="G14" i="16"/>
  <c r="H14" i="16"/>
  <c r="I14" i="16"/>
  <c r="J14" i="16"/>
  <c r="K14" i="16"/>
  <c r="L14" i="16"/>
  <c r="M14" i="16"/>
  <c r="D15" i="16"/>
  <c r="E15" i="16"/>
  <c r="F15" i="16"/>
  <c r="G15" i="16"/>
  <c r="H15" i="16"/>
  <c r="I15" i="16"/>
  <c r="J15" i="16"/>
  <c r="K15" i="16"/>
  <c r="L15" i="16"/>
  <c r="M15" i="16"/>
  <c r="D16" i="16"/>
  <c r="E16" i="16"/>
  <c r="F16" i="16"/>
  <c r="G16" i="16"/>
  <c r="H16" i="16"/>
  <c r="I16" i="16"/>
  <c r="J16" i="16"/>
  <c r="K16" i="16"/>
  <c r="L16" i="16"/>
  <c r="M16" i="16"/>
  <c r="D17" i="16"/>
  <c r="E17" i="16"/>
  <c r="F17" i="16"/>
  <c r="G17" i="16"/>
  <c r="H17" i="16"/>
  <c r="I17" i="16"/>
  <c r="J17" i="16"/>
  <c r="K17" i="16"/>
  <c r="L17" i="16"/>
  <c r="M17" i="16"/>
  <c r="D18" i="16"/>
  <c r="E18" i="16"/>
  <c r="F18" i="16"/>
  <c r="G18" i="16"/>
  <c r="H18" i="16"/>
  <c r="I18" i="16"/>
  <c r="J18" i="16"/>
  <c r="K18" i="16"/>
  <c r="L18" i="16"/>
  <c r="M18" i="16"/>
  <c r="D19" i="16"/>
  <c r="E19" i="16"/>
  <c r="F19" i="16"/>
  <c r="G19" i="16"/>
  <c r="H19" i="16"/>
  <c r="I19" i="16"/>
  <c r="J19" i="16"/>
  <c r="K19" i="16"/>
  <c r="L19" i="16"/>
  <c r="M19" i="16"/>
  <c r="D20" i="16"/>
  <c r="E20" i="16"/>
  <c r="F20" i="16"/>
  <c r="G20" i="16"/>
  <c r="H20" i="16"/>
  <c r="I20" i="16"/>
  <c r="J20" i="16"/>
  <c r="L20" i="16"/>
  <c r="M20" i="16"/>
  <c r="D21" i="16"/>
  <c r="E21" i="16"/>
  <c r="F21" i="16"/>
  <c r="G21" i="16"/>
  <c r="H21" i="16"/>
  <c r="I21" i="16"/>
  <c r="J21" i="16"/>
  <c r="K21" i="16"/>
  <c r="L21" i="16"/>
  <c r="M21" i="16"/>
  <c r="D22" i="16"/>
  <c r="E22" i="16"/>
  <c r="F22" i="16"/>
  <c r="G22" i="16"/>
  <c r="H22" i="16"/>
  <c r="I22" i="16"/>
  <c r="J22" i="16"/>
  <c r="K22" i="16"/>
  <c r="L22" i="16"/>
  <c r="M22" i="16"/>
  <c r="D23" i="16"/>
  <c r="E23" i="16"/>
  <c r="F23" i="16"/>
  <c r="G23" i="16"/>
  <c r="H23" i="16"/>
  <c r="I23" i="16"/>
  <c r="J23" i="16"/>
  <c r="K23" i="16"/>
  <c r="L23" i="16"/>
  <c r="M23" i="16"/>
  <c r="D24" i="16"/>
  <c r="G24" i="16"/>
  <c r="H24" i="16"/>
  <c r="I24" i="16"/>
  <c r="J24" i="16"/>
  <c r="K24" i="16"/>
  <c r="L24" i="16"/>
  <c r="M24" i="16"/>
  <c r="D25" i="16"/>
  <c r="E25" i="16"/>
  <c r="F25" i="16"/>
  <c r="G25" i="16"/>
  <c r="H25" i="16"/>
  <c r="I25" i="16"/>
  <c r="J25" i="16"/>
  <c r="K25" i="16"/>
  <c r="L25" i="16"/>
  <c r="M25" i="16"/>
  <c r="D26" i="16"/>
  <c r="E26" i="16"/>
  <c r="F26" i="16"/>
  <c r="G26" i="16"/>
  <c r="H26" i="16"/>
  <c r="I26" i="16"/>
  <c r="J26" i="16"/>
  <c r="K26" i="16"/>
  <c r="L26" i="16"/>
  <c r="M26" i="16"/>
  <c r="D27" i="16"/>
  <c r="E27" i="16"/>
  <c r="F27" i="16"/>
  <c r="G27" i="16"/>
  <c r="H27" i="16"/>
  <c r="I27" i="16"/>
  <c r="J27" i="16"/>
  <c r="K27" i="16"/>
  <c r="L27" i="16"/>
  <c r="M27" i="16"/>
  <c r="M28" i="16"/>
  <c r="E29" i="16"/>
  <c r="G29" i="16"/>
  <c r="H29" i="16"/>
  <c r="J29" i="16"/>
  <c r="L29" i="16"/>
  <c r="D30" i="16"/>
  <c r="E30" i="16"/>
  <c r="F30" i="16"/>
  <c r="G30" i="16"/>
  <c r="H30" i="16"/>
  <c r="I30" i="16"/>
  <c r="J30" i="16"/>
  <c r="L30" i="16"/>
  <c r="D31" i="16"/>
  <c r="E31" i="16"/>
  <c r="F31" i="16"/>
  <c r="G31" i="16"/>
  <c r="H31" i="16"/>
  <c r="I31" i="16"/>
  <c r="J31" i="16"/>
  <c r="K31" i="16"/>
  <c r="L31" i="16"/>
  <c r="D32" i="16"/>
  <c r="E32" i="16"/>
  <c r="F32" i="16"/>
  <c r="H32" i="16"/>
  <c r="L32" i="16"/>
  <c r="D33" i="16"/>
  <c r="E33" i="16"/>
  <c r="F33" i="16"/>
  <c r="G33" i="16"/>
  <c r="H33" i="16"/>
  <c r="I33" i="16"/>
  <c r="J33" i="16"/>
  <c r="K33" i="16"/>
  <c r="L33" i="16"/>
  <c r="D34" i="16"/>
  <c r="E34" i="16"/>
  <c r="F34" i="16"/>
  <c r="G34" i="16"/>
  <c r="H34" i="16"/>
  <c r="I34" i="16"/>
  <c r="J34" i="16"/>
  <c r="L34" i="16"/>
  <c r="D35" i="16"/>
  <c r="F35" i="16"/>
  <c r="H35" i="16"/>
  <c r="I35" i="16"/>
  <c r="L35" i="16"/>
  <c r="D36" i="16"/>
  <c r="E36" i="16"/>
  <c r="F36" i="16"/>
  <c r="G36" i="16"/>
  <c r="H36" i="16"/>
  <c r="I36" i="16"/>
  <c r="J36" i="16"/>
  <c r="K36" i="16"/>
  <c r="L36" i="16"/>
  <c r="D37" i="16"/>
  <c r="E37" i="16"/>
  <c r="F37" i="16"/>
  <c r="G37" i="16"/>
  <c r="H37" i="16"/>
  <c r="I37" i="16"/>
  <c r="J37" i="16"/>
  <c r="K37" i="16"/>
  <c r="L37" i="16"/>
  <c r="D38" i="16"/>
  <c r="E38" i="16"/>
  <c r="F38" i="16"/>
  <c r="H38" i="16"/>
  <c r="I38" i="16"/>
  <c r="J38" i="16"/>
  <c r="L38" i="16"/>
  <c r="D39" i="16"/>
  <c r="E39" i="16"/>
  <c r="F39" i="16"/>
  <c r="G39" i="16"/>
  <c r="H39" i="16"/>
  <c r="I39" i="16"/>
  <c r="J39" i="16"/>
  <c r="K39" i="16"/>
  <c r="L39" i="16"/>
  <c r="D40" i="16"/>
  <c r="E40" i="16"/>
  <c r="F40" i="16"/>
  <c r="G40" i="16"/>
  <c r="H40" i="16"/>
  <c r="I40" i="16"/>
  <c r="J40" i="16"/>
  <c r="L40" i="16"/>
  <c r="D41" i="16"/>
  <c r="F41" i="16"/>
  <c r="G41" i="16"/>
  <c r="H41" i="16"/>
  <c r="L41" i="16"/>
  <c r="D42" i="16"/>
  <c r="E42" i="16"/>
  <c r="F42" i="16"/>
  <c r="G42" i="16"/>
  <c r="H42" i="16"/>
  <c r="I42" i="16"/>
  <c r="J42" i="16"/>
  <c r="K42" i="16"/>
  <c r="L42" i="16"/>
  <c r="D43" i="16"/>
  <c r="E43" i="16"/>
  <c r="F43" i="16"/>
  <c r="G43" i="16"/>
  <c r="H43" i="16"/>
  <c r="I43" i="16"/>
  <c r="J43" i="16"/>
  <c r="K43" i="16"/>
  <c r="L43" i="16"/>
  <c r="D45" i="16"/>
  <c r="E45" i="16"/>
  <c r="F45" i="16"/>
  <c r="G45" i="16"/>
  <c r="H45" i="16"/>
  <c r="I45" i="16"/>
  <c r="J45" i="16"/>
  <c r="K45" i="16"/>
  <c r="L45" i="16"/>
  <c r="M45" i="16"/>
  <c r="D46" i="16"/>
  <c r="E46" i="16"/>
  <c r="F46" i="16"/>
  <c r="G46" i="16"/>
  <c r="H46" i="16"/>
  <c r="I46" i="16"/>
  <c r="J46" i="16"/>
  <c r="K46" i="16"/>
  <c r="L46" i="16"/>
  <c r="M46" i="16"/>
  <c r="H47" i="16"/>
  <c r="J47" i="16"/>
  <c r="M47" i="16"/>
  <c r="D48" i="16"/>
  <c r="E48" i="16"/>
  <c r="F48" i="16"/>
  <c r="H48" i="16"/>
  <c r="I48" i="16"/>
  <c r="J48" i="16"/>
  <c r="L48" i="16"/>
  <c r="D49" i="16"/>
  <c r="E49" i="16"/>
  <c r="F49" i="16"/>
  <c r="G49" i="16"/>
  <c r="H49" i="16"/>
  <c r="I49" i="16"/>
  <c r="J49" i="16"/>
  <c r="L49" i="16"/>
  <c r="D50" i="16"/>
  <c r="E50" i="16"/>
  <c r="F50" i="16"/>
  <c r="G50" i="16"/>
  <c r="H50" i="16"/>
  <c r="I50" i="16"/>
  <c r="J50" i="16"/>
  <c r="K50" i="16"/>
  <c r="L50" i="16"/>
  <c r="M50" i="16"/>
  <c r="D51" i="16"/>
  <c r="F51" i="16"/>
  <c r="G51" i="16"/>
  <c r="I51" i="16"/>
  <c r="J51" i="16"/>
  <c r="L51" i="16"/>
  <c r="D52" i="16"/>
  <c r="E52" i="16"/>
  <c r="F52" i="16"/>
  <c r="G52" i="16"/>
  <c r="H52" i="16"/>
  <c r="I52" i="16"/>
  <c r="J52" i="16"/>
  <c r="K52" i="16"/>
  <c r="L52" i="16"/>
  <c r="M52" i="16"/>
  <c r="D53" i="16"/>
  <c r="E53" i="16"/>
  <c r="F53" i="16"/>
  <c r="G53" i="16"/>
  <c r="H53" i="16"/>
  <c r="I53" i="16"/>
  <c r="J53" i="16"/>
  <c r="K53" i="16"/>
  <c r="L53" i="16"/>
  <c r="D54" i="16"/>
  <c r="E54" i="16"/>
  <c r="G54" i="16"/>
  <c r="I54" i="16"/>
  <c r="J54" i="16"/>
  <c r="L54" i="16"/>
  <c r="D55" i="16"/>
  <c r="E55" i="16"/>
  <c r="F55" i="16"/>
  <c r="G55" i="16"/>
  <c r="H55" i="16"/>
  <c r="I55" i="16"/>
  <c r="J55" i="16"/>
  <c r="K55" i="16"/>
  <c r="L55" i="16"/>
  <c r="D56" i="16"/>
  <c r="E56" i="16"/>
  <c r="F56" i="16"/>
  <c r="G56" i="16"/>
  <c r="H56" i="16"/>
  <c r="I56" i="16"/>
  <c r="J56" i="16"/>
  <c r="K56" i="16"/>
  <c r="L56" i="16"/>
  <c r="D57" i="16"/>
  <c r="G57" i="16"/>
  <c r="H57" i="16"/>
  <c r="J57" i="16"/>
  <c r="L57" i="16"/>
  <c r="D58" i="16"/>
  <c r="E58" i="16"/>
  <c r="F58" i="16"/>
  <c r="G58" i="16"/>
  <c r="H58" i="16"/>
  <c r="I58" i="16"/>
  <c r="J58" i="16"/>
  <c r="K58" i="16"/>
  <c r="L58" i="16"/>
  <c r="D59" i="16"/>
  <c r="E59" i="16"/>
  <c r="F59" i="16"/>
  <c r="G59" i="16"/>
  <c r="H59" i="16"/>
  <c r="I59" i="16"/>
  <c r="J59" i="16"/>
  <c r="K59" i="16"/>
  <c r="L59" i="16"/>
  <c r="E60" i="16"/>
  <c r="G60" i="16"/>
  <c r="H60" i="16"/>
  <c r="I60" i="16"/>
  <c r="J60" i="16"/>
  <c r="D61" i="16"/>
  <c r="E61" i="16"/>
  <c r="F61" i="16"/>
  <c r="G61" i="16"/>
  <c r="H61" i="16"/>
  <c r="I61" i="16"/>
  <c r="J61" i="16"/>
  <c r="K61" i="16"/>
  <c r="L61" i="16"/>
  <c r="D62" i="16"/>
  <c r="E62" i="16"/>
  <c r="F62" i="16"/>
  <c r="G62" i="16"/>
  <c r="H62" i="16"/>
  <c r="I62" i="16"/>
  <c r="J62" i="16"/>
  <c r="K62" i="16"/>
  <c r="L62" i="16"/>
  <c r="D64" i="16"/>
  <c r="E64" i="16"/>
  <c r="F64" i="16"/>
  <c r="G64" i="16"/>
  <c r="H64" i="16"/>
  <c r="I64" i="16"/>
  <c r="J64" i="16"/>
  <c r="K64" i="16"/>
  <c r="L64" i="16"/>
  <c r="M64" i="16"/>
  <c r="D66" i="16"/>
  <c r="E66" i="16"/>
  <c r="F66" i="16"/>
  <c r="G66" i="16"/>
  <c r="H66" i="16"/>
  <c r="I66" i="16"/>
  <c r="J66" i="16"/>
  <c r="K66" i="16"/>
  <c r="L66" i="16"/>
  <c r="M66" i="16"/>
  <c r="D67" i="16"/>
  <c r="E67" i="16"/>
  <c r="F67" i="16"/>
  <c r="G67" i="16"/>
  <c r="H67" i="16"/>
  <c r="I67" i="16"/>
  <c r="J67" i="16"/>
  <c r="K67" i="16"/>
  <c r="L67" i="16"/>
  <c r="M67" i="16"/>
  <c r="D68" i="16"/>
  <c r="E68" i="16"/>
  <c r="F68" i="16"/>
  <c r="G68" i="16"/>
  <c r="H68" i="16"/>
  <c r="I68" i="16"/>
  <c r="J68" i="16"/>
  <c r="K68" i="16"/>
  <c r="L68" i="16"/>
  <c r="M68" i="16"/>
  <c r="O5" i="26"/>
  <c r="D24" i="26"/>
  <c r="E24" i="26"/>
  <c r="F24" i="26"/>
  <c r="G24" i="26"/>
  <c r="H24" i="26"/>
  <c r="I24" i="26"/>
  <c r="J24" i="26"/>
  <c r="K24" i="26"/>
  <c r="K19" i="17" s="1"/>
  <c r="L24" i="26"/>
  <c r="M24" i="26"/>
  <c r="N24" i="26"/>
  <c r="O24" i="26"/>
  <c r="P24" i="26"/>
  <c r="Q24" i="26"/>
  <c r="R24" i="26"/>
  <c r="S24" i="26"/>
  <c r="S19" i="17" s="1"/>
  <c r="T24" i="26"/>
  <c r="U24" i="26"/>
  <c r="V24" i="26"/>
  <c r="W24" i="26"/>
  <c r="X24" i="26"/>
  <c r="Y24" i="26"/>
  <c r="Z24" i="26"/>
  <c r="AA24" i="26"/>
  <c r="AA19" i="17" s="1"/>
  <c r="AB24" i="26"/>
  <c r="AC24" i="26"/>
  <c r="AD24" i="26"/>
  <c r="AE24" i="26"/>
  <c r="AF24" i="26"/>
  <c r="AG24" i="26"/>
  <c r="AH24" i="26"/>
  <c r="AI24" i="26"/>
  <c r="AI19" i="17" s="1"/>
  <c r="AJ24" i="26"/>
  <c r="AK24" i="26"/>
  <c r="AL24" i="26"/>
  <c r="AM24" i="26"/>
  <c r="AN24" i="26"/>
  <c r="AO24" i="26"/>
  <c r="AP24" i="26"/>
  <c r="AQ24" i="26"/>
  <c r="AQ19" i="17" s="1"/>
  <c r="AR24" i="26"/>
  <c r="D29" i="26"/>
  <c r="E29" i="26"/>
  <c r="F29" i="26"/>
  <c r="G29" i="26"/>
  <c r="H29" i="26"/>
  <c r="I29" i="26"/>
  <c r="J29" i="26"/>
  <c r="J28" i="26" s="1"/>
  <c r="J44" i="26" s="1"/>
  <c r="J39" i="17" s="1"/>
  <c r="K29" i="26"/>
  <c r="L29" i="26"/>
  <c r="M29" i="26"/>
  <c r="N29" i="26"/>
  <c r="N28" i="26" s="1"/>
  <c r="N44" i="26" s="1"/>
  <c r="N39" i="17" s="1"/>
  <c r="N23" i="17"/>
  <c r="O29" i="26"/>
  <c r="P29" i="26"/>
  <c r="Q29" i="26"/>
  <c r="R29" i="26"/>
  <c r="S29" i="26"/>
  <c r="T29" i="26"/>
  <c r="U29" i="26"/>
  <c r="V29" i="26"/>
  <c r="V28" i="26" s="1"/>
  <c r="V44" i="26" s="1"/>
  <c r="V39" i="17" s="1"/>
  <c r="W29" i="26"/>
  <c r="X29" i="26"/>
  <c r="Y29" i="26"/>
  <c r="Z29" i="26"/>
  <c r="Z28" i="26" s="1"/>
  <c r="Z44" i="26" s="1"/>
  <c r="Z39" i="17" s="1"/>
  <c r="Z23" i="17"/>
  <c r="AA29" i="26"/>
  <c r="AB29" i="26"/>
  <c r="AC29" i="26"/>
  <c r="AD29" i="26"/>
  <c r="AE29" i="26"/>
  <c r="AF29" i="26"/>
  <c r="AG29" i="26"/>
  <c r="AH29" i="26"/>
  <c r="AH28" i="26" s="1"/>
  <c r="AI29" i="26"/>
  <c r="AJ29" i="26"/>
  <c r="AK29" i="26"/>
  <c r="AL29" i="26"/>
  <c r="AL28" i="26" s="1"/>
  <c r="AL44" i="26" s="1"/>
  <c r="AL39" i="17" s="1"/>
  <c r="AM29" i="26"/>
  <c r="AN29" i="26"/>
  <c r="AO29" i="26"/>
  <c r="AP29" i="26"/>
  <c r="AQ29" i="26"/>
  <c r="AR29" i="26"/>
  <c r="D32" i="26"/>
  <c r="E32" i="26"/>
  <c r="E28" i="26" s="1"/>
  <c r="F32" i="26"/>
  <c r="F27" i="17" s="1"/>
  <c r="G32" i="26"/>
  <c r="H32" i="26"/>
  <c r="I32" i="26"/>
  <c r="J32" i="26"/>
  <c r="K32" i="26"/>
  <c r="K28" i="26" s="1"/>
  <c r="K23" i="17" s="1"/>
  <c r="L32" i="26"/>
  <c r="M32" i="26"/>
  <c r="N32" i="26"/>
  <c r="O32" i="26"/>
  <c r="P32" i="26"/>
  <c r="Q32" i="26"/>
  <c r="R32" i="26"/>
  <c r="S32" i="26"/>
  <c r="S28" i="26" s="1"/>
  <c r="S44" i="26" s="1"/>
  <c r="T32" i="26"/>
  <c r="U32" i="26"/>
  <c r="V32" i="26"/>
  <c r="W32" i="26"/>
  <c r="X32" i="26"/>
  <c r="Y32" i="26"/>
  <c r="Z32" i="26"/>
  <c r="AA32" i="26"/>
  <c r="AB32" i="26"/>
  <c r="AC32" i="26"/>
  <c r="AC28" i="26"/>
  <c r="AD32" i="26"/>
  <c r="AD27" i="17" s="1"/>
  <c r="AE32" i="26"/>
  <c r="AF32" i="26"/>
  <c r="AG32" i="26"/>
  <c r="AH32" i="26"/>
  <c r="AI32" i="26"/>
  <c r="AI28" i="26"/>
  <c r="AJ32" i="26"/>
  <c r="AK32" i="26"/>
  <c r="AK28" i="26"/>
  <c r="AL32" i="26"/>
  <c r="AM32" i="26"/>
  <c r="AN32" i="26"/>
  <c r="AO32" i="26"/>
  <c r="AP32" i="26"/>
  <c r="AP27" i="17" s="1"/>
  <c r="AQ32" i="26"/>
  <c r="AQ28" i="26"/>
  <c r="AR32" i="26"/>
  <c r="D35" i="26"/>
  <c r="E35" i="26"/>
  <c r="F35" i="26"/>
  <c r="G35" i="26"/>
  <c r="H35" i="26"/>
  <c r="H30" i="17" s="1"/>
  <c r="I35" i="26"/>
  <c r="J35" i="26"/>
  <c r="K35" i="26"/>
  <c r="L35" i="26"/>
  <c r="M35" i="26"/>
  <c r="N35" i="26"/>
  <c r="O35" i="26"/>
  <c r="P35" i="26"/>
  <c r="Q35" i="26"/>
  <c r="R35" i="26"/>
  <c r="S35" i="26"/>
  <c r="T35" i="26"/>
  <c r="U35" i="26"/>
  <c r="U28" i="26" s="1"/>
  <c r="V35" i="26"/>
  <c r="W35" i="26"/>
  <c r="X35" i="26"/>
  <c r="X30" i="17" s="1"/>
  <c r="Y35" i="26"/>
  <c r="Z35" i="26"/>
  <c r="AA35" i="26"/>
  <c r="AB35" i="26"/>
  <c r="AC35" i="26"/>
  <c r="AD35" i="26"/>
  <c r="AE35" i="26"/>
  <c r="AF35" i="26"/>
  <c r="AG35" i="26"/>
  <c r="AH35" i="26"/>
  <c r="AI35" i="26"/>
  <c r="AJ35" i="26"/>
  <c r="AK35" i="26"/>
  <c r="AL35" i="26"/>
  <c r="AM35" i="26"/>
  <c r="AN35" i="26"/>
  <c r="AO35" i="26"/>
  <c r="AP35" i="26"/>
  <c r="AQ35" i="26"/>
  <c r="AR35" i="26"/>
  <c r="D38" i="26"/>
  <c r="D28" i="26" s="1"/>
  <c r="D23" i="17" s="1"/>
  <c r="E38" i="26"/>
  <c r="F38" i="26"/>
  <c r="G38" i="26"/>
  <c r="H38" i="26"/>
  <c r="I38" i="26"/>
  <c r="J38" i="26"/>
  <c r="K38" i="26"/>
  <c r="L38" i="26"/>
  <c r="L28" i="26" s="1"/>
  <c r="L23" i="17" s="1"/>
  <c r="M38" i="26"/>
  <c r="N38" i="26"/>
  <c r="O38" i="26"/>
  <c r="P38" i="26"/>
  <c r="Q38" i="26"/>
  <c r="R38" i="26"/>
  <c r="S38" i="26"/>
  <c r="T38" i="26"/>
  <c r="T28" i="26" s="1"/>
  <c r="T23" i="17" s="1"/>
  <c r="U38" i="26"/>
  <c r="V38" i="26"/>
  <c r="W38" i="26"/>
  <c r="X38" i="26"/>
  <c r="Y38" i="26"/>
  <c r="Z38" i="26"/>
  <c r="AA38" i="26"/>
  <c r="AA28" i="26" s="1"/>
  <c r="AA23" i="17" s="1"/>
  <c r="AB38" i="26"/>
  <c r="AB28" i="26" s="1"/>
  <c r="AB23" i="17" s="1"/>
  <c r="AC38" i="26"/>
  <c r="AD38" i="26"/>
  <c r="AE38" i="26"/>
  <c r="AF38" i="26"/>
  <c r="AG38" i="26"/>
  <c r="AH38" i="26"/>
  <c r="AI38" i="26"/>
  <c r="AJ38" i="26"/>
  <c r="AJ28" i="26" s="1"/>
  <c r="AJ23" i="17" s="1"/>
  <c r="AK38" i="26"/>
  <c r="AL38" i="26"/>
  <c r="AM38" i="26"/>
  <c r="AN38" i="26"/>
  <c r="AO38" i="26"/>
  <c r="AP38" i="26"/>
  <c r="AQ38" i="26"/>
  <c r="AR38" i="26"/>
  <c r="AR28" i="26" s="1"/>
  <c r="AR23" i="17" s="1"/>
  <c r="D41" i="26"/>
  <c r="E41" i="26"/>
  <c r="F41" i="26"/>
  <c r="G41" i="26"/>
  <c r="H41" i="26"/>
  <c r="I41" i="26"/>
  <c r="I36" i="17" s="1"/>
  <c r="J41" i="26"/>
  <c r="K41" i="26"/>
  <c r="L41" i="26"/>
  <c r="L44" i="26" s="1"/>
  <c r="L39" i="17" s="1"/>
  <c r="M41" i="26"/>
  <c r="M36" i="17" s="1"/>
  <c r="N41" i="26"/>
  <c r="O41" i="26"/>
  <c r="P41" i="26"/>
  <c r="Q41" i="26"/>
  <c r="R41" i="26"/>
  <c r="S41" i="26"/>
  <c r="T41" i="26"/>
  <c r="U41" i="26"/>
  <c r="U36" i="17" s="1"/>
  <c r="V41" i="26"/>
  <c r="W41" i="26"/>
  <c r="X41" i="26"/>
  <c r="Y41" i="26"/>
  <c r="Z41" i="26"/>
  <c r="AA41" i="26"/>
  <c r="AB41" i="26"/>
  <c r="AC41" i="26"/>
  <c r="AC36" i="17" s="1"/>
  <c r="AD41" i="26"/>
  <c r="AE41" i="26"/>
  <c r="AF41" i="26"/>
  <c r="AG41" i="26"/>
  <c r="AH41" i="26"/>
  <c r="AI41" i="26"/>
  <c r="AJ41" i="26"/>
  <c r="AK41" i="26"/>
  <c r="AL41" i="26"/>
  <c r="AM41" i="26"/>
  <c r="AN41" i="26"/>
  <c r="AO41" i="26"/>
  <c r="AP41" i="26"/>
  <c r="AQ41" i="26"/>
  <c r="AR41" i="26"/>
  <c r="AR44" i="26" s="1"/>
  <c r="AR39" i="17" s="1"/>
  <c r="D48" i="26"/>
  <c r="E48" i="26"/>
  <c r="F48" i="26"/>
  <c r="G48" i="26"/>
  <c r="G47" i="26" s="1"/>
  <c r="G42" i="17" s="1"/>
  <c r="H48" i="26"/>
  <c r="H43" i="17" s="1"/>
  <c r="I48" i="26"/>
  <c r="J48" i="26"/>
  <c r="J47" i="26" s="1"/>
  <c r="K48" i="26"/>
  <c r="K47" i="26" s="1"/>
  <c r="K63" i="26" s="1"/>
  <c r="K58" i="17" s="1"/>
  <c r="L48" i="26"/>
  <c r="M48" i="26"/>
  <c r="N48" i="26"/>
  <c r="O48" i="26"/>
  <c r="O47" i="26" s="1"/>
  <c r="O63" i="26" s="1"/>
  <c r="O42" i="17"/>
  <c r="P48" i="26"/>
  <c r="Q48" i="26"/>
  <c r="R48" i="26"/>
  <c r="S48" i="26"/>
  <c r="S47" i="26" s="1"/>
  <c r="S42" i="17"/>
  <c r="T48" i="26"/>
  <c r="U48" i="26"/>
  <c r="V48" i="26"/>
  <c r="W48" i="26"/>
  <c r="W47" i="26" s="1"/>
  <c r="W42" i="17" s="1"/>
  <c r="X48" i="26"/>
  <c r="X43" i="17" s="1"/>
  <c r="Y48" i="26"/>
  <c r="Z48" i="26"/>
  <c r="Z47" i="26" s="1"/>
  <c r="AA48" i="26"/>
  <c r="AA47" i="26" s="1"/>
  <c r="AA63" i="26" s="1"/>
  <c r="AA58" i="17" s="1"/>
  <c r="AA42" i="17"/>
  <c r="AB48" i="26"/>
  <c r="AC48" i="26"/>
  <c r="AD48" i="26"/>
  <c r="AE48" i="26"/>
  <c r="AE47" i="26" s="1"/>
  <c r="AE63" i="26" s="1"/>
  <c r="AE42" i="17"/>
  <c r="AF48" i="26"/>
  <c r="AG48" i="26"/>
  <c r="AH48" i="26"/>
  <c r="AI48" i="26"/>
  <c r="AJ48" i="26"/>
  <c r="AK48" i="26"/>
  <c r="AL48" i="26"/>
  <c r="AM48" i="26"/>
  <c r="AM47" i="26" s="1"/>
  <c r="AM42" i="17" s="1"/>
  <c r="AN48" i="26"/>
  <c r="AN43" i="17" s="1"/>
  <c r="AO48" i="26"/>
  <c r="AP48" i="26"/>
  <c r="AP47" i="26" s="1"/>
  <c r="AQ48" i="26"/>
  <c r="AQ47" i="26" s="1"/>
  <c r="AQ63" i="26" s="1"/>
  <c r="AQ58" i="17" s="1"/>
  <c r="AR48" i="26"/>
  <c r="D51" i="26"/>
  <c r="E51" i="26"/>
  <c r="F51" i="26"/>
  <c r="G51" i="26"/>
  <c r="H51" i="26"/>
  <c r="H46" i="17" s="1"/>
  <c r="I51" i="26"/>
  <c r="J51" i="26"/>
  <c r="K51" i="26"/>
  <c r="L51" i="26"/>
  <c r="M51" i="26"/>
  <c r="N51" i="26"/>
  <c r="N46" i="17" s="1"/>
  <c r="O51" i="26"/>
  <c r="P51" i="26"/>
  <c r="Q51" i="26"/>
  <c r="R51" i="26"/>
  <c r="R47" i="26"/>
  <c r="S51" i="26"/>
  <c r="S46" i="17" s="1"/>
  <c r="T51" i="26"/>
  <c r="U51" i="26"/>
  <c r="V51" i="26"/>
  <c r="W51" i="26"/>
  <c r="X51" i="26"/>
  <c r="X46" i="17" s="1"/>
  <c r="X47" i="26"/>
  <c r="Y51" i="26"/>
  <c r="Z51" i="26"/>
  <c r="AA51" i="26"/>
  <c r="AB51" i="26"/>
  <c r="AC51" i="26"/>
  <c r="AD51" i="26"/>
  <c r="AD46" i="17" s="1"/>
  <c r="AE51" i="26"/>
  <c r="AF51" i="26"/>
  <c r="AG51" i="26"/>
  <c r="AH51" i="26"/>
  <c r="AH47" i="26"/>
  <c r="AI51" i="26"/>
  <c r="AI46" i="17" s="1"/>
  <c r="AJ51" i="26"/>
  <c r="AK51" i="26"/>
  <c r="AL51" i="26"/>
  <c r="AM51" i="26"/>
  <c r="AN51" i="26"/>
  <c r="AN46" i="17" s="1"/>
  <c r="AO51" i="26"/>
  <c r="AP51" i="26"/>
  <c r="AQ51" i="26"/>
  <c r="AR51" i="26"/>
  <c r="D54" i="26"/>
  <c r="D49" i="17" s="1"/>
  <c r="E54" i="26"/>
  <c r="F54" i="26"/>
  <c r="G54" i="26"/>
  <c r="H54" i="26"/>
  <c r="I54" i="26"/>
  <c r="J54" i="26"/>
  <c r="K54" i="26"/>
  <c r="L54" i="26"/>
  <c r="L49" i="17" s="1"/>
  <c r="M54" i="26"/>
  <c r="M49" i="17" s="1"/>
  <c r="N54" i="26"/>
  <c r="O54" i="26"/>
  <c r="P54" i="26"/>
  <c r="Q54" i="26"/>
  <c r="R54" i="26"/>
  <c r="S54" i="26"/>
  <c r="T54" i="26"/>
  <c r="T49" i="17" s="1"/>
  <c r="U54" i="26"/>
  <c r="V54" i="26"/>
  <c r="W54" i="26"/>
  <c r="X54" i="26"/>
  <c r="Y54" i="26"/>
  <c r="Z54" i="26"/>
  <c r="AA54" i="26"/>
  <c r="AB54" i="26"/>
  <c r="AB49" i="17" s="1"/>
  <c r="AC54" i="26"/>
  <c r="AC49" i="17" s="1"/>
  <c r="AD54" i="26"/>
  <c r="AE54" i="26"/>
  <c r="AF54" i="26"/>
  <c r="AG54" i="26"/>
  <c r="AH54" i="26"/>
  <c r="AI54" i="26"/>
  <c r="AJ54" i="26"/>
  <c r="AJ49" i="17" s="1"/>
  <c r="AK54" i="26"/>
  <c r="AL54" i="26"/>
  <c r="AM54" i="26"/>
  <c r="AN54" i="26"/>
  <c r="AO54" i="26"/>
  <c r="AP54" i="26"/>
  <c r="AQ54" i="26"/>
  <c r="AR54" i="26"/>
  <c r="AR49" i="17" s="1"/>
  <c r="D57" i="26"/>
  <c r="E57" i="26"/>
  <c r="F57" i="26"/>
  <c r="F47" i="26" s="1"/>
  <c r="F63" i="26" s="1"/>
  <c r="G57" i="26"/>
  <c r="H57" i="26"/>
  <c r="I57" i="26"/>
  <c r="I47" i="26" s="1"/>
  <c r="I42" i="17" s="1"/>
  <c r="J57" i="26"/>
  <c r="K57" i="26"/>
  <c r="L57" i="26"/>
  <c r="M57" i="26"/>
  <c r="N57" i="26"/>
  <c r="O57" i="26"/>
  <c r="P57" i="26"/>
  <c r="Q57" i="26"/>
  <c r="Q47" i="26" s="1"/>
  <c r="R57" i="26"/>
  <c r="S57" i="26"/>
  <c r="T57" i="26"/>
  <c r="U57" i="26"/>
  <c r="V57" i="26"/>
  <c r="V47" i="26" s="1"/>
  <c r="V63" i="26" s="1"/>
  <c r="W57" i="26"/>
  <c r="X57" i="26"/>
  <c r="Y57" i="26"/>
  <c r="Y47" i="26" s="1"/>
  <c r="Y42" i="17" s="1"/>
  <c r="Z57" i="26"/>
  <c r="AA57" i="26"/>
  <c r="AB57" i="26"/>
  <c r="AC57" i="26"/>
  <c r="AD57" i="26"/>
  <c r="AE57" i="26"/>
  <c r="AF57" i="26"/>
  <c r="AG57" i="26"/>
  <c r="AG47" i="26" s="1"/>
  <c r="AH57" i="26"/>
  <c r="AI57" i="26"/>
  <c r="AJ57" i="26"/>
  <c r="AK57" i="26"/>
  <c r="AL57" i="26"/>
  <c r="AL47" i="26" s="1"/>
  <c r="AL63" i="26" s="1"/>
  <c r="AM57" i="26"/>
  <c r="AN57" i="26"/>
  <c r="AO57" i="26"/>
  <c r="AO47" i="26" s="1"/>
  <c r="AO42" i="17" s="1"/>
  <c r="AP57" i="26"/>
  <c r="AQ57" i="26"/>
  <c r="AR57" i="26"/>
  <c r="D60" i="26"/>
  <c r="E60" i="26"/>
  <c r="F60" i="26"/>
  <c r="G60" i="26"/>
  <c r="G63" i="26" s="1"/>
  <c r="H60" i="26"/>
  <c r="I60" i="26"/>
  <c r="J60" i="26"/>
  <c r="K60" i="26"/>
  <c r="L60" i="26"/>
  <c r="M60" i="26"/>
  <c r="N60" i="26"/>
  <c r="O60" i="26"/>
  <c r="P60" i="26"/>
  <c r="Q60" i="26"/>
  <c r="R60" i="26"/>
  <c r="S60" i="26"/>
  <c r="S63" i="26" s="1"/>
  <c r="S58" i="17" s="1"/>
  <c r="T60" i="26"/>
  <c r="U60" i="26"/>
  <c r="V60" i="26"/>
  <c r="W60" i="26"/>
  <c r="W63" i="26" s="1"/>
  <c r="W58" i="17" s="1"/>
  <c r="X60" i="26"/>
  <c r="Y60" i="26"/>
  <c r="Y63" i="26" s="1"/>
  <c r="Z60" i="26"/>
  <c r="AA60" i="26"/>
  <c r="AB60" i="26"/>
  <c r="AC60" i="26"/>
  <c r="AD60" i="26"/>
  <c r="AE60" i="26"/>
  <c r="AF60" i="26"/>
  <c r="AG60" i="26"/>
  <c r="AH60" i="26"/>
  <c r="AI60" i="26"/>
  <c r="AJ60" i="26"/>
  <c r="AK60" i="26"/>
  <c r="AL60" i="26"/>
  <c r="AM60" i="26"/>
  <c r="AN60" i="26"/>
  <c r="AO60" i="26"/>
  <c r="AP60" i="26"/>
  <c r="AQ60" i="26"/>
  <c r="AR60" i="26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D19" i="17"/>
  <c r="E19" i="17"/>
  <c r="F19" i="17"/>
  <c r="G19" i="17"/>
  <c r="H19" i="17"/>
  <c r="I19" i="17"/>
  <c r="J19" i="17"/>
  <c r="L19" i="17"/>
  <c r="M19" i="17"/>
  <c r="N19" i="17"/>
  <c r="O19" i="17"/>
  <c r="P19" i="17"/>
  <c r="Q19" i="17"/>
  <c r="R19" i="17"/>
  <c r="T19" i="17"/>
  <c r="U19" i="17"/>
  <c r="V19" i="17"/>
  <c r="W19" i="17"/>
  <c r="X19" i="17"/>
  <c r="Y19" i="17"/>
  <c r="Z19" i="17"/>
  <c r="AB19" i="17"/>
  <c r="AC19" i="17"/>
  <c r="AD19" i="17"/>
  <c r="AE19" i="17"/>
  <c r="AF19" i="17"/>
  <c r="AG19" i="17"/>
  <c r="AH19" i="17"/>
  <c r="AJ19" i="17"/>
  <c r="AK19" i="17"/>
  <c r="AL19" i="17"/>
  <c r="AM19" i="17"/>
  <c r="AN19" i="17"/>
  <c r="AO19" i="17"/>
  <c r="AP19" i="17"/>
  <c r="AR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AI20" i="17"/>
  <c r="AJ20" i="17"/>
  <c r="AK20" i="17"/>
  <c r="AL20" i="17"/>
  <c r="AM20" i="17"/>
  <c r="AN20" i="17"/>
  <c r="AO20" i="17"/>
  <c r="AP20" i="17"/>
  <c r="AQ20" i="17"/>
  <c r="AR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AI24" i="17"/>
  <c r="AJ24" i="17"/>
  <c r="AK24" i="17"/>
  <c r="AL24" i="17"/>
  <c r="AM24" i="17"/>
  <c r="AN24" i="17"/>
  <c r="AO24" i="17"/>
  <c r="AP24" i="17"/>
  <c r="AQ24" i="17"/>
  <c r="AR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AI26" i="17"/>
  <c r="AJ26" i="17"/>
  <c r="AK26" i="17"/>
  <c r="AL26" i="17"/>
  <c r="AM26" i="17"/>
  <c r="AN26" i="17"/>
  <c r="AO26" i="17"/>
  <c r="AP26" i="17"/>
  <c r="AQ26" i="17"/>
  <c r="AR26" i="17"/>
  <c r="D27" i="17"/>
  <c r="E27" i="17"/>
  <c r="G27" i="17"/>
  <c r="H27" i="17"/>
  <c r="I27" i="17"/>
  <c r="J27" i="17"/>
  <c r="K27" i="17"/>
  <c r="L27" i="17"/>
  <c r="N27" i="17"/>
  <c r="O27" i="17"/>
  <c r="P27" i="17"/>
  <c r="Q27" i="17"/>
  <c r="R27" i="17"/>
  <c r="S27" i="17"/>
  <c r="T27" i="17"/>
  <c r="U27" i="17"/>
  <c r="V27" i="17"/>
  <c r="W27" i="17"/>
  <c r="Y27" i="17"/>
  <c r="Z27" i="17"/>
  <c r="AA27" i="17"/>
  <c r="AB27" i="17"/>
  <c r="AC27" i="17"/>
  <c r="AE27" i="17"/>
  <c r="AF27" i="17"/>
  <c r="AG27" i="17"/>
  <c r="AH27" i="17"/>
  <c r="AI27" i="17"/>
  <c r="AJ27" i="17"/>
  <c r="AK27" i="17"/>
  <c r="AL27" i="17"/>
  <c r="AM27" i="17"/>
  <c r="AN27" i="17"/>
  <c r="AQ27" i="17"/>
  <c r="AR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AI29" i="17"/>
  <c r="AJ29" i="17"/>
  <c r="AK29" i="17"/>
  <c r="AL29" i="17"/>
  <c r="AM29" i="17"/>
  <c r="AN29" i="17"/>
  <c r="AO29" i="17"/>
  <c r="AP29" i="17"/>
  <c r="AQ29" i="17"/>
  <c r="AR29" i="17"/>
  <c r="D30" i="17"/>
  <c r="E30" i="17"/>
  <c r="F30" i="17"/>
  <c r="G30" i="17"/>
  <c r="I30" i="17"/>
  <c r="J30" i="17"/>
  <c r="K30" i="17"/>
  <c r="L30" i="17"/>
  <c r="M30" i="17"/>
  <c r="N30" i="17"/>
  <c r="O30" i="17"/>
  <c r="Q30" i="17"/>
  <c r="R30" i="17"/>
  <c r="S30" i="17"/>
  <c r="T30" i="17"/>
  <c r="U30" i="17"/>
  <c r="V30" i="17"/>
  <c r="W30" i="17"/>
  <c r="Y30" i="17"/>
  <c r="Z30" i="17"/>
  <c r="AA30" i="17"/>
  <c r="AB30" i="17"/>
  <c r="AC30" i="17"/>
  <c r="AD30" i="17"/>
  <c r="AE30" i="17"/>
  <c r="AG30" i="17"/>
  <c r="AH30" i="17"/>
  <c r="AI30" i="17"/>
  <c r="AJ30" i="17"/>
  <c r="AK30" i="17"/>
  <c r="AL30" i="17"/>
  <c r="AM30" i="17"/>
  <c r="AO30" i="17"/>
  <c r="AP30" i="17"/>
  <c r="AQ30" i="17"/>
  <c r="AR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R32" i="17"/>
  <c r="D33" i="17"/>
  <c r="E33" i="17"/>
  <c r="F33" i="17"/>
  <c r="H33" i="17"/>
  <c r="I33" i="17"/>
  <c r="J33" i="17"/>
  <c r="K33" i="17"/>
  <c r="L33" i="17"/>
  <c r="M33" i="17"/>
  <c r="N33" i="17"/>
  <c r="P33" i="17"/>
  <c r="Q33" i="17"/>
  <c r="R33" i="17"/>
  <c r="S33" i="17"/>
  <c r="T33" i="17"/>
  <c r="U33" i="17"/>
  <c r="V33" i="17"/>
  <c r="X33" i="17"/>
  <c r="Y33" i="17"/>
  <c r="Z33" i="17"/>
  <c r="AA33" i="17"/>
  <c r="AB33" i="17"/>
  <c r="AC33" i="17"/>
  <c r="AD33" i="17"/>
  <c r="AF33" i="17"/>
  <c r="AG33" i="17"/>
  <c r="AH33" i="17"/>
  <c r="AI33" i="17"/>
  <c r="AJ33" i="17"/>
  <c r="AK33" i="17"/>
  <c r="AL33" i="17"/>
  <c r="AN33" i="17"/>
  <c r="AO33" i="17"/>
  <c r="AP33" i="17"/>
  <c r="AQ33" i="17"/>
  <c r="AR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AI35" i="17"/>
  <c r="AJ35" i="17"/>
  <c r="AK35" i="17"/>
  <c r="AL35" i="17"/>
  <c r="AM35" i="17"/>
  <c r="AN35" i="17"/>
  <c r="AO35" i="17"/>
  <c r="AP35" i="17"/>
  <c r="AQ35" i="17"/>
  <c r="AR35" i="17"/>
  <c r="D36" i="17"/>
  <c r="F36" i="17"/>
  <c r="G36" i="17"/>
  <c r="H36" i="17"/>
  <c r="J36" i="17"/>
  <c r="K36" i="17"/>
  <c r="L36" i="17"/>
  <c r="N36" i="17"/>
  <c r="O36" i="17"/>
  <c r="P36" i="17"/>
  <c r="Q36" i="17"/>
  <c r="R36" i="17"/>
  <c r="S36" i="17"/>
  <c r="T36" i="17"/>
  <c r="V36" i="17"/>
  <c r="W36" i="17"/>
  <c r="X36" i="17"/>
  <c r="Y36" i="17"/>
  <c r="Z36" i="17"/>
  <c r="AA36" i="17"/>
  <c r="AB36" i="17"/>
  <c r="AD36" i="17"/>
  <c r="AE36" i="17"/>
  <c r="AF36" i="17"/>
  <c r="AG36" i="17"/>
  <c r="AH36" i="17"/>
  <c r="AI36" i="17"/>
  <c r="AJ36" i="17"/>
  <c r="AL36" i="17"/>
  <c r="AM36" i="17"/>
  <c r="AN36" i="17"/>
  <c r="AO36" i="17"/>
  <c r="AP36" i="17"/>
  <c r="AQ36" i="17"/>
  <c r="AR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AI38" i="17"/>
  <c r="AJ38" i="17"/>
  <c r="AK38" i="17"/>
  <c r="AL38" i="17"/>
  <c r="AM38" i="17"/>
  <c r="AN38" i="17"/>
  <c r="AO38" i="17"/>
  <c r="AP38" i="17"/>
  <c r="AQ38" i="17"/>
  <c r="AR38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AI41" i="17"/>
  <c r="AJ41" i="17"/>
  <c r="AK41" i="17"/>
  <c r="AL41" i="17"/>
  <c r="AM41" i="17"/>
  <c r="AN41" i="17"/>
  <c r="AO41" i="17"/>
  <c r="AP41" i="17"/>
  <c r="AQ41" i="17"/>
  <c r="AR41" i="17"/>
  <c r="D43" i="17"/>
  <c r="E43" i="17"/>
  <c r="F43" i="17"/>
  <c r="G43" i="17"/>
  <c r="I43" i="17"/>
  <c r="J43" i="17"/>
  <c r="K43" i="17"/>
  <c r="L43" i="17"/>
  <c r="M43" i="17"/>
  <c r="N43" i="17"/>
  <c r="O43" i="17"/>
  <c r="Q43" i="17"/>
  <c r="R43" i="17"/>
  <c r="S43" i="17"/>
  <c r="T43" i="17"/>
  <c r="U43" i="17"/>
  <c r="V43" i="17"/>
  <c r="W43" i="17"/>
  <c r="Y43" i="17"/>
  <c r="Z43" i="17"/>
  <c r="AA43" i="17"/>
  <c r="AC43" i="17"/>
  <c r="AD43" i="17"/>
  <c r="AE43" i="17"/>
  <c r="AG43" i="17"/>
  <c r="AH43" i="17"/>
  <c r="AI43" i="17"/>
  <c r="AJ43" i="17"/>
  <c r="AK43" i="17"/>
  <c r="AL43" i="17"/>
  <c r="AM43" i="17"/>
  <c r="AO43" i="17"/>
  <c r="AP43" i="17"/>
  <c r="AQ43" i="17"/>
  <c r="AR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R45" i="17"/>
  <c r="D46" i="17"/>
  <c r="E46" i="17"/>
  <c r="F46" i="17"/>
  <c r="G46" i="17"/>
  <c r="I46" i="17"/>
  <c r="J46" i="17"/>
  <c r="K46" i="17"/>
  <c r="L46" i="17"/>
  <c r="O46" i="17"/>
  <c r="P46" i="17"/>
  <c r="Q46" i="17"/>
  <c r="R46" i="17"/>
  <c r="T46" i="17"/>
  <c r="U46" i="17"/>
  <c r="V46" i="17"/>
  <c r="W46" i="17"/>
  <c r="Y46" i="17"/>
  <c r="Z46" i="17"/>
  <c r="AA46" i="17"/>
  <c r="AB46" i="17"/>
  <c r="AE46" i="17"/>
  <c r="AF46" i="17"/>
  <c r="AG46" i="17"/>
  <c r="AH46" i="17"/>
  <c r="AJ46" i="17"/>
  <c r="AK46" i="17"/>
  <c r="AL46" i="17"/>
  <c r="AM46" i="17"/>
  <c r="AO46" i="17"/>
  <c r="AP46" i="17"/>
  <c r="AQ46" i="17"/>
  <c r="AR46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R47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AB48" i="17"/>
  <c r="AC48" i="17"/>
  <c r="AD48" i="17"/>
  <c r="AE48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R48" i="17"/>
  <c r="F49" i="17"/>
  <c r="G49" i="17"/>
  <c r="H49" i="17"/>
  <c r="I49" i="17"/>
  <c r="J49" i="17"/>
  <c r="K49" i="17"/>
  <c r="N49" i="17"/>
  <c r="O49" i="17"/>
  <c r="P49" i="17"/>
  <c r="Q49" i="17"/>
  <c r="R49" i="17"/>
  <c r="S49" i="17"/>
  <c r="V49" i="17"/>
  <c r="W49" i="17"/>
  <c r="X49" i="17"/>
  <c r="Y49" i="17"/>
  <c r="Z49" i="17"/>
  <c r="AA49" i="17"/>
  <c r="AD49" i="17"/>
  <c r="AE49" i="17"/>
  <c r="AF49" i="17"/>
  <c r="AG49" i="17"/>
  <c r="AH49" i="17"/>
  <c r="AI49" i="17"/>
  <c r="AL49" i="17"/>
  <c r="AM49" i="17"/>
  <c r="AN49" i="17"/>
  <c r="AO49" i="17"/>
  <c r="AP49" i="17"/>
  <c r="AQ49" i="17"/>
  <c r="D50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D50" i="17"/>
  <c r="AE50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R50" i="17"/>
  <c r="D51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R51" i="17"/>
  <c r="D52" i="17"/>
  <c r="E52" i="17"/>
  <c r="F52" i="17"/>
  <c r="G52" i="17"/>
  <c r="H52" i="17"/>
  <c r="I52" i="17"/>
  <c r="J52" i="17"/>
  <c r="K52" i="17"/>
  <c r="L52" i="17"/>
  <c r="M52" i="17"/>
  <c r="N52" i="17"/>
  <c r="O52" i="17"/>
  <c r="P52" i="17"/>
  <c r="Q52" i="17"/>
  <c r="R52" i="17"/>
  <c r="S52" i="17"/>
  <c r="T52" i="17"/>
  <c r="U52" i="17"/>
  <c r="V52" i="17"/>
  <c r="W52" i="17"/>
  <c r="X52" i="17"/>
  <c r="Y52" i="17"/>
  <c r="Z52" i="17"/>
  <c r="AA52" i="17"/>
  <c r="AB52" i="17"/>
  <c r="AC52" i="17"/>
  <c r="AD52" i="17"/>
  <c r="AE52" i="17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AR52" i="17"/>
  <c r="D53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R53" i="17"/>
  <c r="D54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D54" i="17"/>
  <c r="AE54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R54" i="17"/>
  <c r="D55" i="17"/>
  <c r="E55" i="17"/>
  <c r="F55" i="17"/>
  <c r="G55" i="17"/>
  <c r="H55" i="17"/>
  <c r="I55" i="17"/>
  <c r="J55" i="17"/>
  <c r="K55" i="17"/>
  <c r="L55" i="17"/>
  <c r="M55" i="17"/>
  <c r="O55" i="17"/>
  <c r="P55" i="17"/>
  <c r="Q55" i="17"/>
  <c r="R55" i="17"/>
  <c r="S55" i="17"/>
  <c r="T55" i="17"/>
  <c r="U55" i="17"/>
  <c r="V55" i="17"/>
  <c r="W55" i="17"/>
  <c r="X55" i="17"/>
  <c r="Y55" i="17"/>
  <c r="Z55" i="17"/>
  <c r="AA55" i="17"/>
  <c r="AB55" i="17"/>
  <c r="AC55" i="17"/>
  <c r="AE55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R55" i="17"/>
  <c r="D56" i="17"/>
  <c r="E56" i="17"/>
  <c r="F56" i="17"/>
  <c r="G56" i="17"/>
  <c r="H56" i="17"/>
  <c r="I56" i="17"/>
  <c r="J56" i="17"/>
  <c r="K56" i="17"/>
  <c r="L56" i="17"/>
  <c r="M56" i="17"/>
  <c r="N56" i="17"/>
  <c r="O56" i="17"/>
  <c r="P56" i="17"/>
  <c r="Q56" i="17"/>
  <c r="R56" i="17"/>
  <c r="S56" i="17"/>
  <c r="T56" i="17"/>
  <c r="U56" i="17"/>
  <c r="V56" i="17"/>
  <c r="W56" i="17"/>
  <c r="X56" i="17"/>
  <c r="Y56" i="17"/>
  <c r="Z56" i="17"/>
  <c r="AA56" i="17"/>
  <c r="AB56" i="17"/>
  <c r="AC56" i="17"/>
  <c r="AD56" i="17"/>
  <c r="AE56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R56" i="17"/>
  <c r="D57" i="17"/>
  <c r="E57" i="17"/>
  <c r="F57" i="17"/>
  <c r="G57" i="17"/>
  <c r="H57" i="17"/>
  <c r="I57" i="17"/>
  <c r="J57" i="17"/>
  <c r="K57" i="17"/>
  <c r="L57" i="17"/>
  <c r="M57" i="17"/>
  <c r="N57" i="17"/>
  <c r="O57" i="17"/>
  <c r="P57" i="17"/>
  <c r="Q57" i="17"/>
  <c r="R57" i="17"/>
  <c r="S57" i="17"/>
  <c r="T57" i="17"/>
  <c r="U57" i="17"/>
  <c r="V57" i="17"/>
  <c r="W57" i="17"/>
  <c r="X57" i="17"/>
  <c r="Y57" i="17"/>
  <c r="Z57" i="17"/>
  <c r="AA57" i="17"/>
  <c r="AB57" i="17"/>
  <c r="AC57" i="17"/>
  <c r="AD57" i="17"/>
  <c r="AE57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R57" i="17"/>
  <c r="D59" i="17"/>
  <c r="E59" i="17"/>
  <c r="F59" i="17"/>
  <c r="G59" i="17"/>
  <c r="H59" i="17"/>
  <c r="I59" i="17"/>
  <c r="J59" i="17"/>
  <c r="K59" i="17"/>
  <c r="L59" i="17"/>
  <c r="M59" i="17"/>
  <c r="N59" i="17"/>
  <c r="O59" i="17"/>
  <c r="P59" i="17"/>
  <c r="Q59" i="17"/>
  <c r="R59" i="17"/>
  <c r="S59" i="17"/>
  <c r="T59" i="17"/>
  <c r="U59" i="17"/>
  <c r="V59" i="17"/>
  <c r="W59" i="17"/>
  <c r="X59" i="17"/>
  <c r="Y59" i="17"/>
  <c r="Z59" i="17"/>
  <c r="AA59" i="17"/>
  <c r="AB59" i="17"/>
  <c r="AC59" i="17"/>
  <c r="AD59" i="17"/>
  <c r="AE59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R59" i="17"/>
  <c r="D61" i="17"/>
  <c r="E61" i="17"/>
  <c r="F61" i="17"/>
  <c r="G61" i="17"/>
  <c r="H61" i="17"/>
  <c r="I61" i="17"/>
  <c r="J61" i="17"/>
  <c r="K61" i="17"/>
  <c r="L61" i="17"/>
  <c r="M61" i="17"/>
  <c r="N61" i="17"/>
  <c r="O61" i="17"/>
  <c r="P61" i="17"/>
  <c r="Q61" i="17"/>
  <c r="R61" i="17"/>
  <c r="S61" i="17"/>
  <c r="T61" i="17"/>
  <c r="U61" i="17"/>
  <c r="V61" i="17"/>
  <c r="W61" i="17"/>
  <c r="X61" i="17"/>
  <c r="Y61" i="17"/>
  <c r="Z61" i="17"/>
  <c r="AA61" i="17"/>
  <c r="AB61" i="17"/>
  <c r="AC61" i="17"/>
  <c r="AD61" i="17"/>
  <c r="AE61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R61" i="17"/>
  <c r="F15" i="9"/>
  <c r="E18" i="9"/>
  <c r="F18" i="9"/>
  <c r="E19" i="9"/>
  <c r="F19" i="9"/>
  <c r="E20" i="9"/>
  <c r="F20" i="9"/>
  <c r="E24" i="9"/>
  <c r="F24" i="9"/>
  <c r="E25" i="9"/>
  <c r="F25" i="9"/>
  <c r="E31" i="9"/>
  <c r="F31" i="9"/>
  <c r="G31" i="9"/>
  <c r="H31" i="9"/>
  <c r="I31" i="9"/>
  <c r="G63" i="25"/>
  <c r="G47" i="16"/>
  <c r="E63" i="25"/>
  <c r="E47" i="16"/>
  <c r="L63" i="16"/>
  <c r="K41" i="16"/>
  <c r="H44" i="25"/>
  <c r="H44" i="16"/>
  <c r="H28" i="16"/>
  <c r="L41" i="15"/>
  <c r="E44" i="24"/>
  <c r="E44" i="15"/>
  <c r="E28" i="15"/>
  <c r="L29" i="15"/>
  <c r="L28" i="24"/>
  <c r="L28" i="15" s="1"/>
  <c r="M60" i="14"/>
  <c r="M48" i="14"/>
  <c r="H63" i="23"/>
  <c r="H47" i="14"/>
  <c r="AE58" i="17"/>
  <c r="Y58" i="17"/>
  <c r="O58" i="17"/>
  <c r="AP63" i="26"/>
  <c r="AP42" i="17"/>
  <c r="AL42" i="17"/>
  <c r="AH63" i="26"/>
  <c r="AH42" i="17"/>
  <c r="Z63" i="26"/>
  <c r="Z42" i="17"/>
  <c r="X42" i="17"/>
  <c r="V42" i="17"/>
  <c r="R63" i="26"/>
  <c r="R42" i="17"/>
  <c r="J63" i="26"/>
  <c r="J42" i="17"/>
  <c r="F42" i="17"/>
  <c r="AQ44" i="26"/>
  <c r="AQ39" i="17"/>
  <c r="AQ23" i="17"/>
  <c r="AK23" i="17"/>
  <c r="AC44" i="26"/>
  <c r="AC39" i="17"/>
  <c r="AC23" i="17"/>
  <c r="AA44" i="26"/>
  <c r="AA39" i="17"/>
  <c r="U44" i="26"/>
  <c r="U39" i="17" s="1"/>
  <c r="U23" i="17"/>
  <c r="S39" i="17"/>
  <c r="S23" i="17"/>
  <c r="K44" i="26"/>
  <c r="E23" i="17"/>
  <c r="J63" i="16"/>
  <c r="L44" i="25"/>
  <c r="L28" i="16"/>
  <c r="L60" i="15"/>
  <c r="L54" i="15"/>
  <c r="J63" i="24"/>
  <c r="J47" i="15"/>
  <c r="H63" i="24"/>
  <c r="H47" i="15"/>
  <c r="L48" i="15"/>
  <c r="G63" i="23"/>
  <c r="G47" i="14"/>
  <c r="M41" i="14"/>
  <c r="M29" i="14"/>
  <c r="L44" i="23"/>
  <c r="L44" i="14" s="1"/>
  <c r="L28" i="14"/>
  <c r="M42" i="25"/>
  <c r="M42" i="16" s="1"/>
  <c r="M39" i="25"/>
  <c r="M39" i="16" s="1"/>
  <c r="M36" i="25"/>
  <c r="M36" i="16" s="1"/>
  <c r="M33" i="25"/>
  <c r="M33" i="16" s="1"/>
  <c r="M30" i="25"/>
  <c r="M30" i="16"/>
  <c r="D28" i="23"/>
  <c r="AR55" i="13"/>
  <c r="AR71" i="22"/>
  <c r="AR71" i="13" s="1"/>
  <c r="AP55" i="13"/>
  <c r="AP71" i="22"/>
  <c r="AP71" i="13"/>
  <c r="AL55" i="13"/>
  <c r="AL71" i="22"/>
  <c r="AL71" i="13" s="1"/>
  <c r="AH55" i="13"/>
  <c r="AH71" i="22"/>
  <c r="AH71" i="13"/>
  <c r="AD55" i="13"/>
  <c r="AD71" i="22"/>
  <c r="AD71" i="13" s="1"/>
  <c r="AB55" i="13"/>
  <c r="AB71" i="22"/>
  <c r="AB71" i="13" s="1"/>
  <c r="Z55" i="13"/>
  <c r="Z71" i="22"/>
  <c r="Z71" i="13"/>
  <c r="V55" i="13"/>
  <c r="V71" i="22"/>
  <c r="V71" i="13" s="1"/>
  <c r="R55" i="13"/>
  <c r="R71" i="22"/>
  <c r="R71" i="13"/>
  <c r="P55" i="13"/>
  <c r="P71" i="22"/>
  <c r="P71" i="13" s="1"/>
  <c r="N55" i="13"/>
  <c r="N71" i="22"/>
  <c r="N71" i="13" s="1"/>
  <c r="L55" i="13"/>
  <c r="L71" i="22"/>
  <c r="L71" i="13" s="1"/>
  <c r="J55" i="13"/>
  <c r="J71" i="22"/>
  <c r="J71" i="13"/>
  <c r="AQ71" i="22"/>
  <c r="AQ71" i="13"/>
  <c r="AQ55" i="13"/>
  <c r="AO71" i="22"/>
  <c r="AO71" i="13" s="1"/>
  <c r="AO55" i="13"/>
  <c r="AI71" i="22"/>
  <c r="AI71" i="13" s="1"/>
  <c r="AI55" i="13"/>
  <c r="AA71" i="22"/>
  <c r="AA71" i="13"/>
  <c r="AA55" i="13"/>
  <c r="S71" i="22"/>
  <c r="S71" i="13" s="1"/>
  <c r="S55" i="13"/>
  <c r="Q71" i="22"/>
  <c r="Q71" i="13" s="1"/>
  <c r="Q55" i="13"/>
  <c r="I71" i="22"/>
  <c r="I71" i="13" s="1"/>
  <c r="I55" i="13"/>
  <c r="AQ32" i="13"/>
  <c r="AQ48" i="22"/>
  <c r="AQ48" i="13"/>
  <c r="AM32" i="13"/>
  <c r="AM48" i="22"/>
  <c r="AM48" i="13" s="1"/>
  <c r="AK32" i="13"/>
  <c r="AK48" i="22"/>
  <c r="AK48" i="13" s="1"/>
  <c r="AI32" i="13"/>
  <c r="AI48" i="22"/>
  <c r="AI48" i="13"/>
  <c r="AE32" i="13"/>
  <c r="AE48" i="22"/>
  <c r="AE48" i="13" s="1"/>
  <c r="AC32" i="13"/>
  <c r="AC48" i="22"/>
  <c r="AC48" i="13" s="1"/>
  <c r="AA32" i="13"/>
  <c r="AA48" i="22"/>
  <c r="AA48" i="13"/>
  <c r="W32" i="13"/>
  <c r="W48" i="22"/>
  <c r="W48" i="13" s="1"/>
  <c r="U32" i="13"/>
  <c r="U48" i="22"/>
  <c r="U48" i="13" s="1"/>
  <c r="S32" i="13"/>
  <c r="S48" i="22"/>
  <c r="S48" i="13"/>
  <c r="O32" i="13"/>
  <c r="O48" i="22"/>
  <c r="O48" i="13" s="1"/>
  <c r="M32" i="13"/>
  <c r="M48" i="22"/>
  <c r="M48" i="13" s="1"/>
  <c r="G32" i="13"/>
  <c r="G48" i="22"/>
  <c r="G48" i="13" s="1"/>
  <c r="E32" i="13"/>
  <c r="E48" i="22"/>
  <c r="E48" i="13" s="1"/>
  <c r="AN13" i="13"/>
  <c r="AN29" i="22"/>
  <c r="AN29" i="13" s="1"/>
  <c r="AL13" i="13"/>
  <c r="AL29" i="22"/>
  <c r="AL29" i="13" s="1"/>
  <c r="AF13" i="13"/>
  <c r="AF29" i="22"/>
  <c r="AF29" i="13" s="1"/>
  <c r="AD13" i="13"/>
  <c r="AD29" i="22"/>
  <c r="AD29" i="13" s="1"/>
  <c r="AB13" i="13"/>
  <c r="AB29" i="22"/>
  <c r="AB29" i="13" s="1"/>
  <c r="X13" i="13"/>
  <c r="X29" i="22"/>
  <c r="X29" i="13" s="1"/>
  <c r="V13" i="13"/>
  <c r="V29" i="22"/>
  <c r="V29" i="13" s="1"/>
  <c r="R13" i="13"/>
  <c r="R29" i="22"/>
  <c r="R29" i="13"/>
  <c r="P13" i="13"/>
  <c r="P29" i="22"/>
  <c r="P29" i="13" s="1"/>
  <c r="N13" i="13"/>
  <c r="N29" i="22"/>
  <c r="N29" i="13" s="1"/>
  <c r="J13" i="13"/>
  <c r="J29" i="22"/>
  <c r="J29" i="13" s="1"/>
  <c r="H13" i="13"/>
  <c r="H29" i="22"/>
  <c r="H29" i="13" s="1"/>
  <c r="F13" i="13"/>
  <c r="F29" i="22"/>
  <c r="F29" i="13" s="1"/>
  <c r="I48" i="21"/>
  <c r="I48" i="12"/>
  <c r="I32" i="12"/>
  <c r="H13" i="12"/>
  <c r="H29" i="21"/>
  <c r="H29" i="12" s="1"/>
  <c r="F13" i="12"/>
  <c r="F29" i="21"/>
  <c r="F29" i="12"/>
  <c r="L56" i="11"/>
  <c r="K55" i="11"/>
  <c r="K71" i="20"/>
  <c r="K71" i="11" s="1"/>
  <c r="I55" i="11"/>
  <c r="I71" i="20"/>
  <c r="I71" i="11" s="1"/>
  <c r="E55" i="11"/>
  <c r="E71" i="20"/>
  <c r="E71" i="11"/>
  <c r="L32" i="20"/>
  <c r="L32" i="11" s="1"/>
  <c r="L33" i="11"/>
  <c r="H48" i="20"/>
  <c r="H48" i="11"/>
  <c r="H32" i="11"/>
  <c r="L26" i="11"/>
  <c r="L14" i="11"/>
  <c r="L13" i="20"/>
  <c r="L13" i="11"/>
  <c r="J29" i="20"/>
  <c r="J29" i="11"/>
  <c r="J13" i="11"/>
  <c r="H29" i="20"/>
  <c r="H29" i="11"/>
  <c r="H13" i="11"/>
  <c r="F29" i="20"/>
  <c r="F29" i="11"/>
  <c r="F13" i="11"/>
  <c r="D29" i="20"/>
  <c r="D29" i="11" s="1"/>
  <c r="D13" i="11"/>
  <c r="G71" i="19"/>
  <c r="G71" i="10" s="1"/>
  <c r="G55" i="10"/>
  <c r="M33" i="10"/>
  <c r="K48" i="19"/>
  <c r="K48" i="10"/>
  <c r="K32" i="10"/>
  <c r="E48" i="19"/>
  <c r="E48" i="10" s="1"/>
  <c r="E32" i="10"/>
  <c r="F29" i="19"/>
  <c r="F29" i="10"/>
  <c r="F13" i="10"/>
  <c r="K45" i="12"/>
  <c r="K33" i="12"/>
  <c r="J48" i="21"/>
  <c r="J48" i="12" s="1"/>
  <c r="J32" i="12"/>
  <c r="H48" i="21"/>
  <c r="H48" i="12"/>
  <c r="H32" i="12"/>
  <c r="D48" i="21"/>
  <c r="D48" i="12"/>
  <c r="D32" i="12"/>
  <c r="E29" i="21"/>
  <c r="E29" i="12" s="1"/>
  <c r="E13" i="12"/>
  <c r="J71" i="20"/>
  <c r="J71" i="11" s="1"/>
  <c r="J55" i="11"/>
  <c r="F71" i="20"/>
  <c r="F71" i="11"/>
  <c r="F55" i="11"/>
  <c r="L48" i="20"/>
  <c r="L48" i="11" s="1"/>
  <c r="L45" i="11"/>
  <c r="K48" i="20"/>
  <c r="K48" i="11"/>
  <c r="K32" i="11"/>
  <c r="I48" i="20"/>
  <c r="I48" i="11" s="1"/>
  <c r="I32" i="11"/>
  <c r="G48" i="20"/>
  <c r="G48" i="11" s="1"/>
  <c r="G32" i="11"/>
  <c r="E48" i="20"/>
  <c r="E48" i="11" s="1"/>
  <c r="E32" i="11"/>
  <c r="I29" i="20"/>
  <c r="I29" i="11"/>
  <c r="I13" i="11"/>
  <c r="E29" i="20"/>
  <c r="E29" i="11" s="1"/>
  <c r="E13" i="11"/>
  <c r="L71" i="19"/>
  <c r="L71" i="10" s="1"/>
  <c r="L55" i="10"/>
  <c r="H71" i="19"/>
  <c r="H71" i="10" s="1"/>
  <c r="H55" i="10"/>
  <c r="J32" i="10"/>
  <c r="J48" i="19"/>
  <c r="J48" i="10"/>
  <c r="H32" i="10"/>
  <c r="H48" i="19"/>
  <c r="H48" i="10"/>
  <c r="F32" i="10"/>
  <c r="F48" i="19"/>
  <c r="F48" i="10"/>
  <c r="I29" i="19"/>
  <c r="I29" i="10" s="1"/>
  <c r="I13" i="10"/>
  <c r="G29" i="19"/>
  <c r="G29" i="10" s="1"/>
  <c r="G13" i="10"/>
  <c r="E29" i="19"/>
  <c r="E29" i="10" s="1"/>
  <c r="E13" i="10"/>
  <c r="M69" i="21"/>
  <c r="M69" i="12" s="1"/>
  <c r="M66" i="21"/>
  <c r="M63" i="21"/>
  <c r="M60" i="21"/>
  <c r="M59" i="21" s="1"/>
  <c r="M57" i="21"/>
  <c r="M46" i="21"/>
  <c r="M46" i="12" s="1"/>
  <c r="M43" i="21"/>
  <c r="M43" i="12" s="1"/>
  <c r="M40" i="21"/>
  <c r="M37" i="21"/>
  <c r="M34" i="21"/>
  <c r="M33" i="21" s="1"/>
  <c r="M33" i="12" s="1"/>
  <c r="M57" i="12"/>
  <c r="M62" i="21"/>
  <c r="M62" i="12" s="1"/>
  <c r="M63" i="12"/>
  <c r="M68" i="21"/>
  <c r="M68" i="12" s="1"/>
  <c r="D44" i="23"/>
  <c r="D44" i="14" s="1"/>
  <c r="D28" i="14"/>
  <c r="G63" i="14"/>
  <c r="L44" i="16"/>
  <c r="F58" i="17"/>
  <c r="J58" i="17"/>
  <c r="J65" i="26"/>
  <c r="R58" i="17"/>
  <c r="V58" i="17"/>
  <c r="V65" i="26"/>
  <c r="Z58" i="17"/>
  <c r="Z65" i="26"/>
  <c r="AH58" i="17"/>
  <c r="AL58" i="17"/>
  <c r="AL65" i="26"/>
  <c r="AL67" i="26" s="1"/>
  <c r="AP58" i="17"/>
  <c r="E63" i="16"/>
  <c r="G63" i="16"/>
  <c r="S65" i="26"/>
  <c r="AA65" i="26"/>
  <c r="AQ65" i="26"/>
  <c r="L44" i="24"/>
  <c r="L44" i="15"/>
  <c r="M39" i="21"/>
  <c r="M39" i="12"/>
  <c r="M40" i="12"/>
  <c r="M45" i="21"/>
  <c r="M59" i="12"/>
  <c r="M60" i="12"/>
  <c r="H63" i="15"/>
  <c r="H65" i="24"/>
  <c r="J63" i="15"/>
  <c r="H63" i="14"/>
  <c r="L29" i="20"/>
  <c r="L29" i="11"/>
  <c r="L65" i="25"/>
  <c r="L65" i="16"/>
  <c r="H65" i="15"/>
  <c r="AL62" i="17"/>
  <c r="AL60" i="17"/>
  <c r="Z60" i="17"/>
  <c r="V60" i="17"/>
  <c r="J60" i="17"/>
  <c r="M45" i="12"/>
  <c r="AQ60" i="17"/>
  <c r="AA67" i="26"/>
  <c r="AA62" i="17" s="1"/>
  <c r="AA60" i="17"/>
  <c r="S60" i="17"/>
  <c r="M65" i="21" l="1"/>
  <c r="M65" i="12" s="1"/>
  <c r="M66" i="12"/>
  <c r="AK36" i="17"/>
  <c r="AK44" i="26"/>
  <c r="AK39" i="17" s="1"/>
  <c r="AM33" i="17"/>
  <c r="AM28" i="26"/>
  <c r="AE28" i="26"/>
  <c r="AE33" i="17"/>
  <c r="W33" i="17"/>
  <c r="W28" i="26"/>
  <c r="O33" i="17"/>
  <c r="O28" i="26"/>
  <c r="G28" i="26"/>
  <c r="G33" i="17"/>
  <c r="AN28" i="26"/>
  <c r="AN23" i="17" s="1"/>
  <c r="AN30" i="17"/>
  <c r="AF28" i="26"/>
  <c r="AF23" i="17" s="1"/>
  <c r="AF30" i="17"/>
  <c r="P28" i="26"/>
  <c r="P23" i="17" s="1"/>
  <c r="P30" i="17"/>
  <c r="AI44" i="26"/>
  <c r="AI39" i="17" s="1"/>
  <c r="AI23" i="17"/>
  <c r="H29" i="14"/>
  <c r="H28" i="23"/>
  <c r="M36" i="21"/>
  <c r="M36" i="12" s="1"/>
  <c r="M37" i="12"/>
  <c r="E36" i="17"/>
  <c r="E44" i="26"/>
  <c r="E39" i="17" s="1"/>
  <c r="F63" i="24"/>
  <c r="F47" i="15"/>
  <c r="M34" i="12"/>
  <c r="G58" i="17"/>
  <c r="N55" i="17"/>
  <c r="AH44" i="26"/>
  <c r="AH23" i="17"/>
  <c r="K39" i="17"/>
  <c r="K65" i="26"/>
  <c r="AI47" i="26"/>
  <c r="AB47" i="26"/>
  <c r="AB43" i="17"/>
  <c r="M47" i="26"/>
  <c r="M46" i="17"/>
  <c r="AO28" i="26"/>
  <c r="AO27" i="17"/>
  <c r="M28" i="26"/>
  <c r="M27" i="17"/>
  <c r="M49" i="25"/>
  <c r="M49" i="16" s="1"/>
  <c r="K49" i="16"/>
  <c r="K48" i="25"/>
  <c r="I29" i="15"/>
  <c r="I28" i="24"/>
  <c r="G29" i="14"/>
  <c r="G28" i="23"/>
  <c r="G28" i="14" s="1"/>
  <c r="AF55" i="22"/>
  <c r="AF62" i="13"/>
  <c r="AG55" i="22"/>
  <c r="AG56" i="13"/>
  <c r="Y55" i="22"/>
  <c r="Y56" i="13"/>
  <c r="AO63" i="26"/>
  <c r="AN47" i="26"/>
  <c r="AN42" i="17" s="1"/>
  <c r="T47" i="26"/>
  <c r="N47" i="26"/>
  <c r="N42" i="17" s="1"/>
  <c r="AJ44" i="26"/>
  <c r="AJ39" i="17" s="1"/>
  <c r="AL23" i="17"/>
  <c r="I47" i="25"/>
  <c r="I57" i="16"/>
  <c r="F28" i="25"/>
  <c r="F29" i="16"/>
  <c r="F28" i="24"/>
  <c r="F32" i="15"/>
  <c r="F35" i="14"/>
  <c r="F28" i="23"/>
  <c r="AF43" i="17"/>
  <c r="AF47" i="26"/>
  <c r="P44" i="26"/>
  <c r="P39" i="17" s="1"/>
  <c r="F28" i="26"/>
  <c r="M60" i="25"/>
  <c r="M60" i="16" s="1"/>
  <c r="K60" i="16"/>
  <c r="D63" i="25"/>
  <c r="D60" i="16"/>
  <c r="J41" i="16"/>
  <c r="K40" i="16"/>
  <c r="K38" i="25"/>
  <c r="K29" i="25"/>
  <c r="K30" i="16"/>
  <c r="J35" i="15"/>
  <c r="J28" i="24"/>
  <c r="G44" i="23"/>
  <c r="G41" i="14"/>
  <c r="AM63" i="26"/>
  <c r="AK47" i="26"/>
  <c r="AK42" i="17" s="1"/>
  <c r="AK49" i="17"/>
  <c r="U47" i="26"/>
  <c r="U42" i="17" s="1"/>
  <c r="U49" i="17"/>
  <c r="E47" i="26"/>
  <c r="E42" i="17" s="1"/>
  <c r="E49" i="17"/>
  <c r="AR47" i="26"/>
  <c r="L47" i="26"/>
  <c r="AB44" i="26"/>
  <c r="AB39" i="17" s="1"/>
  <c r="R28" i="26"/>
  <c r="X63" i="26"/>
  <c r="AQ42" i="17"/>
  <c r="K42" i="17"/>
  <c r="X28" i="26"/>
  <c r="X23" i="17" s="1"/>
  <c r="X27" i="17"/>
  <c r="AD28" i="26"/>
  <c r="J23" i="17"/>
  <c r="F47" i="25"/>
  <c r="F47" i="16" s="1"/>
  <c r="M35" i="25"/>
  <c r="M35" i="16" s="1"/>
  <c r="K35" i="16"/>
  <c r="D44" i="24"/>
  <c r="D44" i="15" s="1"/>
  <c r="D41" i="15"/>
  <c r="K51" i="14"/>
  <c r="K47" i="23"/>
  <c r="G39" i="12"/>
  <c r="G32" i="21"/>
  <c r="F32" i="21"/>
  <c r="F33" i="12"/>
  <c r="M16" i="21"/>
  <c r="M16" i="12" s="1"/>
  <c r="K16" i="12"/>
  <c r="K14" i="21"/>
  <c r="AK63" i="26"/>
  <c r="AD55" i="17"/>
  <c r="I63" i="26"/>
  <c r="H47" i="26"/>
  <c r="H42" i="17" s="1"/>
  <c r="AJ47" i="26"/>
  <c r="AD47" i="26"/>
  <c r="AD42" i="17" s="1"/>
  <c r="D47" i="26"/>
  <c r="T44" i="26"/>
  <c r="T39" i="17" s="1"/>
  <c r="H28" i="26"/>
  <c r="H23" i="17" s="1"/>
  <c r="AP28" i="26"/>
  <c r="V23" i="17"/>
  <c r="E35" i="16"/>
  <c r="E28" i="25"/>
  <c r="E28" i="16" s="1"/>
  <c r="L57" i="14"/>
  <c r="L47" i="23"/>
  <c r="D57" i="14"/>
  <c r="D47" i="23"/>
  <c r="Z32" i="22"/>
  <c r="Z32" i="13" s="1"/>
  <c r="Z33" i="13"/>
  <c r="H63" i="26"/>
  <c r="AG42" i="17"/>
  <c r="AG63" i="26"/>
  <c r="Q42" i="17"/>
  <c r="Q63" i="26"/>
  <c r="AC47" i="26"/>
  <c r="AC46" i="17"/>
  <c r="P43" i="17"/>
  <c r="P47" i="26"/>
  <c r="AF44" i="26"/>
  <c r="AF39" i="17" s="1"/>
  <c r="G47" i="24"/>
  <c r="G48" i="15"/>
  <c r="M56" i="14"/>
  <c r="M56" i="25"/>
  <c r="M56" i="16" s="1"/>
  <c r="I55" i="12"/>
  <c r="I71" i="21"/>
  <c r="I71" i="12" s="1"/>
  <c r="J14" i="10"/>
  <c r="J13" i="19"/>
  <c r="D44" i="26"/>
  <c r="D39" i="17" s="1"/>
  <c r="Q28" i="26"/>
  <c r="I41" i="16"/>
  <c r="M34" i="25"/>
  <c r="M34" i="16" s="1"/>
  <c r="D28" i="25"/>
  <c r="D29" i="16"/>
  <c r="L42" i="15"/>
  <c r="L58" i="15"/>
  <c r="L57" i="24"/>
  <c r="K28" i="24"/>
  <c r="M54" i="23"/>
  <c r="AM26" i="13"/>
  <c r="AM29" i="22"/>
  <c r="AM29" i="13" s="1"/>
  <c r="AE26" i="13"/>
  <c r="AE29" i="22"/>
  <c r="AE29" i="13" s="1"/>
  <c r="AR20" i="13"/>
  <c r="AR13" i="22"/>
  <c r="AJ13" i="22"/>
  <c r="AJ20" i="13"/>
  <c r="T13" i="22"/>
  <c r="T20" i="13"/>
  <c r="D13" i="22"/>
  <c r="D20" i="13"/>
  <c r="G17" i="13"/>
  <c r="G13" i="22"/>
  <c r="G13" i="13" s="1"/>
  <c r="E55" i="19"/>
  <c r="J28" i="25"/>
  <c r="J28" i="16" s="1"/>
  <c r="I47" i="24"/>
  <c r="I51" i="15"/>
  <c r="K48" i="15"/>
  <c r="K47" i="24"/>
  <c r="G28" i="24"/>
  <c r="G35" i="15"/>
  <c r="E28" i="23"/>
  <c r="E29" i="14"/>
  <c r="P62" i="13"/>
  <c r="AE55" i="22"/>
  <c r="AE56" i="13"/>
  <c r="F48" i="22"/>
  <c r="F48" i="13" s="1"/>
  <c r="K32" i="22"/>
  <c r="K36" i="13"/>
  <c r="G55" i="20"/>
  <c r="M63" i="10"/>
  <c r="M62" i="19"/>
  <c r="M62" i="10" s="1"/>
  <c r="AG28" i="26"/>
  <c r="K32" i="25"/>
  <c r="I28" i="25"/>
  <c r="I28" i="16" s="1"/>
  <c r="D47" i="24"/>
  <c r="M32" i="23"/>
  <c r="M34" i="14"/>
  <c r="K28" i="23"/>
  <c r="O55" i="22"/>
  <c r="O56" i="13"/>
  <c r="AP48" i="22"/>
  <c r="AP48" i="13" s="1"/>
  <c r="Y32" i="22"/>
  <c r="L13" i="22"/>
  <c r="W29" i="22"/>
  <c r="W29" i="13" s="1"/>
  <c r="W13" i="13"/>
  <c r="K58" i="12"/>
  <c r="M58" i="21"/>
  <c r="I28" i="26"/>
  <c r="L60" i="16"/>
  <c r="E41" i="16"/>
  <c r="H63" i="25"/>
  <c r="M41" i="25"/>
  <c r="M41" i="16" s="1"/>
  <c r="M37" i="25"/>
  <c r="M37" i="16" s="1"/>
  <c r="L31" i="15"/>
  <c r="M51" i="23"/>
  <c r="M53" i="14"/>
  <c r="F47" i="23"/>
  <c r="I28" i="23"/>
  <c r="X17" i="13"/>
  <c r="X55" i="22"/>
  <c r="D48" i="22"/>
  <c r="D48" i="13" s="1"/>
  <c r="AD32" i="22"/>
  <c r="AD32" i="13" s="1"/>
  <c r="AD33" i="13"/>
  <c r="V32" i="22"/>
  <c r="V32" i="13" s="1"/>
  <c r="V33" i="13"/>
  <c r="AQ29" i="22"/>
  <c r="G26" i="13"/>
  <c r="G29" i="22"/>
  <c r="G29" i="13" s="1"/>
  <c r="AH13" i="22"/>
  <c r="AH17" i="13"/>
  <c r="I55" i="19"/>
  <c r="M59" i="25"/>
  <c r="M59" i="16" s="1"/>
  <c r="M59" i="14"/>
  <c r="I54" i="14"/>
  <c r="I47" i="23"/>
  <c r="J28" i="23"/>
  <c r="J29" i="14"/>
  <c r="AF48" i="22"/>
  <c r="AF48" i="13" s="1"/>
  <c r="AI29" i="22"/>
  <c r="AI29" i="13" s="1"/>
  <c r="AI26" i="13"/>
  <c r="S29" i="22"/>
  <c r="AA13" i="13"/>
  <c r="F68" i="12"/>
  <c r="Y28" i="26"/>
  <c r="F63" i="25"/>
  <c r="F60" i="16"/>
  <c r="G28" i="25"/>
  <c r="G28" i="16" s="1"/>
  <c r="L51" i="24"/>
  <c r="E47" i="24"/>
  <c r="E51" i="15"/>
  <c r="M57" i="23"/>
  <c r="M57" i="14" s="1"/>
  <c r="J47" i="23"/>
  <c r="J48" i="14"/>
  <c r="U36" i="13"/>
  <c r="H55" i="22"/>
  <c r="E55" i="22"/>
  <c r="J48" i="22"/>
  <c r="D55" i="12"/>
  <c r="D71" i="21"/>
  <c r="D71" i="12" s="1"/>
  <c r="K44" i="12"/>
  <c r="M44" i="21"/>
  <c r="E47" i="23"/>
  <c r="AM55" i="22"/>
  <c r="W55" i="22"/>
  <c r="G55" i="22"/>
  <c r="U55" i="22"/>
  <c r="V48" i="22"/>
  <c r="Q32" i="22"/>
  <c r="M23" i="21"/>
  <c r="M23" i="12" s="1"/>
  <c r="J13" i="21"/>
  <c r="L40" i="15"/>
  <c r="AN55" i="22"/>
  <c r="T55" i="22"/>
  <c r="M55" i="22"/>
  <c r="F55" i="22"/>
  <c r="AH48" i="22"/>
  <c r="AH48" i="13" s="1"/>
  <c r="AB48" i="22"/>
  <c r="AB48" i="13" s="1"/>
  <c r="I32" i="22"/>
  <c r="X32" i="22"/>
  <c r="X32" i="13" s="1"/>
  <c r="AC17" i="13"/>
  <c r="AC13" i="22"/>
  <c r="AC13" i="13" s="1"/>
  <c r="K68" i="21"/>
  <c r="K42" i="21"/>
  <c r="M17" i="21"/>
  <c r="M17" i="12" s="1"/>
  <c r="M18" i="12"/>
  <c r="L59" i="20"/>
  <c r="L61" i="11"/>
  <c r="H55" i="20"/>
  <c r="J32" i="20"/>
  <c r="J33" i="11"/>
  <c r="K14" i="11"/>
  <c r="K13" i="20"/>
  <c r="J56" i="10"/>
  <c r="J55" i="19"/>
  <c r="M23" i="19"/>
  <c r="M23" i="10" s="1"/>
  <c r="D17" i="10"/>
  <c r="M17" i="19"/>
  <c r="M17" i="10" s="1"/>
  <c r="H13" i="19"/>
  <c r="K55" i="22"/>
  <c r="D55" i="22"/>
  <c r="Z48" i="22"/>
  <c r="P32" i="22"/>
  <c r="P32" i="13" s="1"/>
  <c r="AP13" i="22"/>
  <c r="M17" i="13"/>
  <c r="M13" i="22"/>
  <c r="M13" i="13" s="1"/>
  <c r="J71" i="21"/>
  <c r="J71" i="12" s="1"/>
  <c r="K56" i="21"/>
  <c r="K50" i="12"/>
  <c r="M50" i="21"/>
  <c r="M50" i="12" s="1"/>
  <c r="E32" i="21"/>
  <c r="E33" i="12"/>
  <c r="D32" i="20"/>
  <c r="D36" i="11"/>
  <c r="I32" i="19"/>
  <c r="I39" i="10"/>
  <c r="M14" i="19"/>
  <c r="L55" i="21"/>
  <c r="M20" i="21"/>
  <c r="M20" i="12" s="1"/>
  <c r="I13" i="21"/>
  <c r="I17" i="12"/>
  <c r="M14" i="21"/>
  <c r="M14" i="12" s="1"/>
  <c r="G14" i="12"/>
  <c r="G13" i="21"/>
  <c r="L68" i="20"/>
  <c r="L69" i="11"/>
  <c r="M65" i="19"/>
  <c r="M65" i="10" s="1"/>
  <c r="K55" i="19"/>
  <c r="K59" i="10"/>
  <c r="M42" i="19"/>
  <c r="D42" i="10"/>
  <c r="L32" i="19"/>
  <c r="L36" i="10"/>
  <c r="D32" i="19"/>
  <c r="D36" i="10"/>
  <c r="L13" i="19"/>
  <c r="L34" i="15"/>
  <c r="M36" i="14"/>
  <c r="AK55" i="22"/>
  <c r="AR48" i="22"/>
  <c r="AR48" i="13" s="1"/>
  <c r="R48" i="22"/>
  <c r="R48" i="13" s="1"/>
  <c r="L48" i="22"/>
  <c r="L48" i="13" s="1"/>
  <c r="AO32" i="22"/>
  <c r="AN32" i="22"/>
  <c r="AN32" i="13" s="1"/>
  <c r="H32" i="22"/>
  <c r="H32" i="13" s="1"/>
  <c r="Z13" i="22"/>
  <c r="J56" i="12"/>
  <c r="J55" i="21"/>
  <c r="J55" i="12" s="1"/>
  <c r="E71" i="21"/>
  <c r="E71" i="12" s="1"/>
  <c r="E55" i="12"/>
  <c r="L63" i="11"/>
  <c r="L67" i="11"/>
  <c r="L65" i="20"/>
  <c r="L65" i="11" s="1"/>
  <c r="M69" i="10"/>
  <c r="M56" i="19"/>
  <c r="K13" i="19"/>
  <c r="AJ55" i="22"/>
  <c r="AC55" i="22"/>
  <c r="AD48" i="22"/>
  <c r="AD48" i="13" s="1"/>
  <c r="X48" i="22"/>
  <c r="X48" i="13" s="1"/>
  <c r="AG32" i="22"/>
  <c r="AC29" i="22"/>
  <c r="AC29" i="13" s="1"/>
  <c r="G71" i="21"/>
  <c r="G71" i="12" s="1"/>
  <c r="K62" i="21"/>
  <c r="K62" i="12" s="1"/>
  <c r="F55" i="21"/>
  <c r="F55" i="12" s="1"/>
  <c r="K27" i="12"/>
  <c r="K26" i="21"/>
  <c r="M27" i="21"/>
  <c r="L13" i="21"/>
  <c r="D13" i="21"/>
  <c r="D55" i="20"/>
  <c r="F33" i="11"/>
  <c r="F32" i="20"/>
  <c r="G14" i="11"/>
  <c r="G13" i="20"/>
  <c r="F56" i="10"/>
  <c r="F55" i="19"/>
  <c r="G33" i="10"/>
  <c r="G32" i="19"/>
  <c r="D13" i="19"/>
  <c r="K17" i="21"/>
  <c r="K17" i="12" s="1"/>
  <c r="D55" i="19"/>
  <c r="L47" i="24" l="1"/>
  <c r="L51" i="15"/>
  <c r="M51" i="25"/>
  <c r="M51" i="16" s="1"/>
  <c r="Y32" i="13"/>
  <c r="Y48" i="22"/>
  <c r="Y48" i="13" s="1"/>
  <c r="X58" i="17"/>
  <c r="G29" i="20"/>
  <c r="G29" i="11" s="1"/>
  <c r="G13" i="11"/>
  <c r="F48" i="20"/>
  <c r="F48" i="11" s="1"/>
  <c r="F32" i="11"/>
  <c r="G32" i="10"/>
  <c r="G48" i="19"/>
  <c r="G48" i="10" s="1"/>
  <c r="M56" i="10"/>
  <c r="M55" i="19"/>
  <c r="M55" i="10" s="1"/>
  <c r="F55" i="10"/>
  <c r="F71" i="19"/>
  <c r="F71" i="10" s="1"/>
  <c r="L13" i="12"/>
  <c r="L29" i="21"/>
  <c r="L29" i="12" s="1"/>
  <c r="AG32" i="13"/>
  <c r="AG48" i="22"/>
  <c r="AG48" i="13" s="1"/>
  <c r="D48" i="20"/>
  <c r="D48" i="11" s="1"/>
  <c r="D32" i="11"/>
  <c r="D30" i="10"/>
  <c r="F30" i="10" s="1"/>
  <c r="H71" i="20"/>
  <c r="H55" i="11"/>
  <c r="AN55" i="13"/>
  <c r="AN71" i="22"/>
  <c r="AN71" i="13" s="1"/>
  <c r="G71" i="22"/>
  <c r="G71" i="13" s="1"/>
  <c r="G55" i="13"/>
  <c r="J48" i="13"/>
  <c r="J67" i="26"/>
  <c r="J62" i="17" s="1"/>
  <c r="E63" i="24"/>
  <c r="E47" i="15"/>
  <c r="M29" i="22"/>
  <c r="M29" i="13" s="1"/>
  <c r="I47" i="14"/>
  <c r="I63" i="23"/>
  <c r="H63" i="16"/>
  <c r="H65" i="25"/>
  <c r="L13" i="13"/>
  <c r="L29" i="22"/>
  <c r="L29" i="13" s="1"/>
  <c r="D47" i="15"/>
  <c r="D63" i="24"/>
  <c r="K32" i="13"/>
  <c r="K48" i="22"/>
  <c r="K48" i="13" s="1"/>
  <c r="G44" i="24"/>
  <c r="G44" i="15" s="1"/>
  <c r="G28" i="15"/>
  <c r="AR13" i="13"/>
  <c r="AR29" i="22"/>
  <c r="AR29" i="13" s="1"/>
  <c r="L57" i="15"/>
  <c r="M57" i="25"/>
  <c r="M57" i="16" s="1"/>
  <c r="Q44" i="26"/>
  <c r="Q39" i="17" s="1"/>
  <c r="Q23" i="17"/>
  <c r="Q58" i="17"/>
  <c r="Q65" i="26"/>
  <c r="AD63" i="26"/>
  <c r="D63" i="16"/>
  <c r="F28" i="14"/>
  <c r="F44" i="23"/>
  <c r="F44" i="14" s="1"/>
  <c r="Y71" i="22"/>
  <c r="Y71" i="13" s="1"/>
  <c r="Y55" i="13"/>
  <c r="X44" i="26"/>
  <c r="X39" i="17" s="1"/>
  <c r="E44" i="25"/>
  <c r="H44" i="23"/>
  <c r="H28" i="14"/>
  <c r="M26" i="21"/>
  <c r="M27" i="12"/>
  <c r="AP13" i="13"/>
  <c r="AP29" i="22"/>
  <c r="AP29" i="13" s="1"/>
  <c r="E55" i="13"/>
  <c r="E71" i="22"/>
  <c r="E71" i="13" s="1"/>
  <c r="AK58" i="17"/>
  <c r="AK65" i="26"/>
  <c r="K26" i="12"/>
  <c r="AO32" i="13"/>
  <c r="AO48" i="22"/>
  <c r="AO48" i="13" s="1"/>
  <c r="E48" i="21"/>
  <c r="E48" i="12" s="1"/>
  <c r="E32" i="12"/>
  <c r="J71" i="19"/>
  <c r="J71" i="10" s="1"/>
  <c r="J55" i="10"/>
  <c r="L59" i="11"/>
  <c r="L55" i="20"/>
  <c r="L55" i="11" s="1"/>
  <c r="I32" i="13"/>
  <c r="I48" i="22"/>
  <c r="I48" i="13" s="1"/>
  <c r="J13" i="12"/>
  <c r="J29" i="21"/>
  <c r="J29" i="12" s="1"/>
  <c r="AM71" i="22"/>
  <c r="AM71" i="13" s="1"/>
  <c r="AM55" i="13"/>
  <c r="H55" i="13"/>
  <c r="H71" i="22"/>
  <c r="H71" i="13" s="1"/>
  <c r="F63" i="23"/>
  <c r="F47" i="14"/>
  <c r="M32" i="25"/>
  <c r="M32" i="16" s="1"/>
  <c r="K32" i="16"/>
  <c r="J13" i="10"/>
  <c r="J29" i="19"/>
  <c r="J29" i="10" s="1"/>
  <c r="G47" i="15"/>
  <c r="G63" i="24"/>
  <c r="AG58" i="17"/>
  <c r="D42" i="17"/>
  <c r="D63" i="26"/>
  <c r="K14" i="12"/>
  <c r="K13" i="21"/>
  <c r="K13" i="12" s="1"/>
  <c r="AD44" i="26"/>
  <c r="AD39" i="17" s="1"/>
  <c r="AD23" i="17"/>
  <c r="R44" i="26"/>
  <c r="R23" i="17"/>
  <c r="K28" i="25"/>
  <c r="K29" i="16"/>
  <c r="M29" i="25"/>
  <c r="M29" i="16" s="1"/>
  <c r="AG71" i="22"/>
  <c r="AG71" i="13" s="1"/>
  <c r="AG55" i="13"/>
  <c r="M42" i="17"/>
  <c r="M63" i="26"/>
  <c r="AH39" i="17"/>
  <c r="AH65" i="26"/>
  <c r="F63" i="15"/>
  <c r="AM23" i="17"/>
  <c r="AM44" i="26"/>
  <c r="AM39" i="17" s="1"/>
  <c r="K47" i="15"/>
  <c r="K63" i="24"/>
  <c r="K63" i="23"/>
  <c r="K47" i="14"/>
  <c r="D71" i="19"/>
  <c r="D55" i="10"/>
  <c r="AC71" i="22"/>
  <c r="AC71" i="13" s="1"/>
  <c r="AC55" i="13"/>
  <c r="D32" i="10"/>
  <c r="D48" i="19"/>
  <c r="L55" i="12"/>
  <c r="L71" i="21"/>
  <c r="Z48" i="13"/>
  <c r="E47" i="14"/>
  <c r="E63" i="23"/>
  <c r="I44" i="26"/>
  <c r="I39" i="17" s="1"/>
  <c r="I23" i="17"/>
  <c r="AG23" i="17"/>
  <c r="AG44" i="26"/>
  <c r="AG39" i="17" s="1"/>
  <c r="AE55" i="13"/>
  <c r="AE71" i="22"/>
  <c r="AE71" i="13" s="1"/>
  <c r="D13" i="13"/>
  <c r="D29" i="22"/>
  <c r="D29" i="13" s="1"/>
  <c r="M38" i="25"/>
  <c r="M38" i="16" s="1"/>
  <c r="K38" i="16"/>
  <c r="F44" i="26"/>
  <c r="F23" i="17"/>
  <c r="F44" i="24"/>
  <c r="F44" i="15" s="1"/>
  <c r="F28" i="15"/>
  <c r="T42" i="17"/>
  <c r="T63" i="26"/>
  <c r="U63" i="26"/>
  <c r="G44" i="26"/>
  <c r="G23" i="17"/>
  <c r="W71" i="22"/>
  <c r="W71" i="13" s="1"/>
  <c r="W55" i="13"/>
  <c r="I44" i="23"/>
  <c r="I44" i="14" s="1"/>
  <c r="I28" i="14"/>
  <c r="L71" i="20"/>
  <c r="L71" i="11" s="1"/>
  <c r="L68" i="11"/>
  <c r="D55" i="13"/>
  <c r="D71" i="22"/>
  <c r="D71" i="13" s="1"/>
  <c r="K29" i="20"/>
  <c r="K29" i="11" s="1"/>
  <c r="K13" i="11"/>
  <c r="Q32" i="13"/>
  <c r="Q48" i="22"/>
  <c r="Q48" i="13" s="1"/>
  <c r="M44" i="12"/>
  <c r="M42" i="21"/>
  <c r="M42" i="12" s="1"/>
  <c r="F63" i="16"/>
  <c r="I71" i="19"/>
  <c r="I71" i="10" s="1"/>
  <c r="I55" i="10"/>
  <c r="M51" i="14"/>
  <c r="M47" i="23"/>
  <c r="M58" i="12"/>
  <c r="M56" i="21"/>
  <c r="M56" i="12" s="1"/>
  <c r="O55" i="13"/>
  <c r="O71" i="22"/>
  <c r="O71" i="13" s="1"/>
  <c r="I47" i="15"/>
  <c r="I63" i="24"/>
  <c r="D28" i="16"/>
  <c r="D44" i="25"/>
  <c r="D44" i="16" s="1"/>
  <c r="P63" i="26"/>
  <c r="P42" i="17"/>
  <c r="H58" i="17"/>
  <c r="H65" i="26"/>
  <c r="AJ42" i="17"/>
  <c r="AJ63" i="26"/>
  <c r="L42" i="17"/>
  <c r="L63" i="26"/>
  <c r="AM58" i="17"/>
  <c r="AM65" i="26"/>
  <c r="AF55" i="13"/>
  <c r="AF71" i="22"/>
  <c r="AF71" i="13" s="1"/>
  <c r="AB42" i="17"/>
  <c r="AB63" i="26"/>
  <c r="O44" i="26"/>
  <c r="O23" i="17"/>
  <c r="I13" i="12"/>
  <c r="I29" i="21"/>
  <c r="I29" i="12" s="1"/>
  <c r="L63" i="23"/>
  <c r="L47" i="14"/>
  <c r="AE44" i="26"/>
  <c r="AE23" i="17"/>
  <c r="AJ55" i="13"/>
  <c r="AJ71" i="22"/>
  <c r="AJ71" i="13" s="1"/>
  <c r="M13" i="19"/>
  <c r="M13" i="10" s="1"/>
  <c r="M14" i="10"/>
  <c r="M30" i="10" s="1"/>
  <c r="D29" i="19"/>
  <c r="D13" i="10"/>
  <c r="K13" i="10"/>
  <c r="K29" i="19"/>
  <c r="K29" i="10" s="1"/>
  <c r="L48" i="19"/>
  <c r="L48" i="10" s="1"/>
  <c r="L32" i="10"/>
  <c r="G29" i="21"/>
  <c r="G29" i="12" s="1"/>
  <c r="G13" i="12"/>
  <c r="K56" i="12"/>
  <c r="K55" i="21"/>
  <c r="K55" i="12" s="1"/>
  <c r="K71" i="22"/>
  <c r="K71" i="13" s="1"/>
  <c r="K55" i="13"/>
  <c r="K42" i="12"/>
  <c r="K32" i="21"/>
  <c r="F71" i="22"/>
  <c r="F71" i="13" s="1"/>
  <c r="F55" i="13"/>
  <c r="P48" i="22"/>
  <c r="P48" i="13" s="1"/>
  <c r="J47" i="14"/>
  <c r="J63" i="23"/>
  <c r="Y23" i="17"/>
  <c r="Y44" i="26"/>
  <c r="AN48" i="22"/>
  <c r="AN48" i="13" s="1"/>
  <c r="K44" i="23"/>
  <c r="K44" i="14" s="1"/>
  <c r="K28" i="14"/>
  <c r="T13" i="13"/>
  <c r="T29" i="22"/>
  <c r="T29" i="13" s="1"/>
  <c r="G44" i="25"/>
  <c r="H44" i="26"/>
  <c r="H39" i="17" s="1"/>
  <c r="AR42" i="17"/>
  <c r="AR63" i="26"/>
  <c r="J44" i="25"/>
  <c r="AF63" i="26"/>
  <c r="AF42" i="17"/>
  <c r="F28" i="16"/>
  <c r="F44" i="25"/>
  <c r="F44" i="16" s="1"/>
  <c r="E63" i="26"/>
  <c r="M44" i="26"/>
  <c r="M39" i="17" s="1"/>
  <c r="M23" i="17"/>
  <c r="AI42" i="17"/>
  <c r="AI63" i="26"/>
  <c r="N63" i="26"/>
  <c r="L29" i="19"/>
  <c r="L29" i="10" s="1"/>
  <c r="L13" i="10"/>
  <c r="AQ29" i="13"/>
  <c r="AQ67" i="26"/>
  <c r="AQ62" i="17" s="1"/>
  <c r="K47" i="25"/>
  <c r="K48" i="16"/>
  <c r="M48" i="25"/>
  <c r="M48" i="16" s="1"/>
  <c r="AK55" i="13"/>
  <c r="AK71" i="22"/>
  <c r="AK71" i="13" s="1"/>
  <c r="I32" i="10"/>
  <c r="I48" i="19"/>
  <c r="I48" i="10" s="1"/>
  <c r="H29" i="19"/>
  <c r="H29" i="10" s="1"/>
  <c r="H13" i="10"/>
  <c r="K68" i="12"/>
  <c r="M71" i="22"/>
  <c r="M71" i="13" s="1"/>
  <c r="M55" i="13"/>
  <c r="V48" i="13"/>
  <c r="V67" i="26"/>
  <c r="V62" i="17" s="1"/>
  <c r="AH13" i="13"/>
  <c r="AH29" i="22"/>
  <c r="AH29" i="13" s="1"/>
  <c r="G55" i="11"/>
  <c r="G71" i="20"/>
  <c r="G71" i="11" s="1"/>
  <c r="E44" i="23"/>
  <c r="E44" i="14" s="1"/>
  <c r="E28" i="14"/>
  <c r="E71" i="19"/>
  <c r="E71" i="10" s="1"/>
  <c r="E55" i="10"/>
  <c r="M54" i="14"/>
  <c r="M54" i="25"/>
  <c r="M54" i="16" s="1"/>
  <c r="I44" i="25"/>
  <c r="I44" i="16" s="1"/>
  <c r="H48" i="22"/>
  <c r="H48" i="13" s="1"/>
  <c r="I65" i="26"/>
  <c r="I58" i="17"/>
  <c r="F48" i="21"/>
  <c r="F48" i="12" s="1"/>
  <c r="F32" i="12"/>
  <c r="AN44" i="26"/>
  <c r="AN39" i="17" s="1"/>
  <c r="G44" i="14"/>
  <c r="G65" i="23"/>
  <c r="AO58" i="17"/>
  <c r="K67" i="26"/>
  <c r="K62" i="17" s="1"/>
  <c r="K60" i="17"/>
  <c r="W44" i="26"/>
  <c r="W23" i="17"/>
  <c r="K71" i="19"/>
  <c r="K71" i="10" s="1"/>
  <c r="K55" i="10"/>
  <c r="S29" i="13"/>
  <c r="S67" i="26"/>
  <c r="S62" i="17" s="1"/>
  <c r="D71" i="20"/>
  <c r="D71" i="11" s="1"/>
  <c r="D55" i="11"/>
  <c r="D13" i="12"/>
  <c r="D29" i="21"/>
  <c r="D29" i="12" s="1"/>
  <c r="Z13" i="13"/>
  <c r="Z29" i="22"/>
  <c r="Z29" i="13" s="1"/>
  <c r="M42" i="10"/>
  <c r="M32" i="19"/>
  <c r="M32" i="10" s="1"/>
  <c r="J48" i="20"/>
  <c r="J48" i="11" s="1"/>
  <c r="J32" i="11"/>
  <c r="T55" i="13"/>
  <c r="T71" i="22"/>
  <c r="T71" i="13" s="1"/>
  <c r="U55" i="13"/>
  <c r="U71" i="22"/>
  <c r="U71" i="13" s="1"/>
  <c r="J44" i="23"/>
  <c r="J44" i="14" s="1"/>
  <c r="J28" i="14"/>
  <c r="X55" i="13"/>
  <c r="X71" i="22"/>
  <c r="X71" i="13" s="1"/>
  <c r="M32" i="14"/>
  <c r="M28" i="23"/>
  <c r="F71" i="21"/>
  <c r="F71" i="12" s="1"/>
  <c r="AJ13" i="13"/>
  <c r="AJ29" i="22"/>
  <c r="AJ29" i="13" s="1"/>
  <c r="K44" i="24"/>
  <c r="K44" i="15" s="1"/>
  <c r="K28" i="15"/>
  <c r="AC42" i="17"/>
  <c r="AC63" i="26"/>
  <c r="D63" i="23"/>
  <c r="D47" i="14"/>
  <c r="AP44" i="26"/>
  <c r="AP23" i="17"/>
  <c r="G48" i="21"/>
  <c r="G48" i="12" s="1"/>
  <c r="G32" i="12"/>
  <c r="J44" i="24"/>
  <c r="J28" i="15"/>
  <c r="AN63" i="26"/>
  <c r="I47" i="16"/>
  <c r="I63" i="25"/>
  <c r="I44" i="24"/>
  <c r="I44" i="15" s="1"/>
  <c r="I28" i="15"/>
  <c r="AO44" i="26"/>
  <c r="AO39" i="17" s="1"/>
  <c r="AO23" i="17"/>
  <c r="M55" i="21" l="1"/>
  <c r="H69" i="25"/>
  <c r="H69" i="16" s="1"/>
  <c r="H65" i="16"/>
  <c r="AO65" i="26"/>
  <c r="I67" i="26"/>
  <c r="I62" i="17" s="1"/>
  <c r="I60" i="17"/>
  <c r="N65" i="26"/>
  <c r="N58" i="17"/>
  <c r="M29" i="19"/>
  <c r="M29" i="10" s="1"/>
  <c r="D29" i="10"/>
  <c r="L63" i="14"/>
  <c r="L65" i="23"/>
  <c r="F65" i="25"/>
  <c r="G39" i="17"/>
  <c r="G65" i="26"/>
  <c r="K65" i="23"/>
  <c r="K63" i="14"/>
  <c r="AG65" i="26"/>
  <c r="X65" i="26"/>
  <c r="K44" i="25"/>
  <c r="K28" i="16"/>
  <c r="AM67" i="26"/>
  <c r="AM62" i="17" s="1"/>
  <c r="AM60" i="17"/>
  <c r="U58" i="17"/>
  <c r="U65" i="26"/>
  <c r="D48" i="10"/>
  <c r="M48" i="19"/>
  <c r="M48" i="10" s="1"/>
  <c r="K63" i="15"/>
  <c r="K65" i="24"/>
  <c r="M58" i="17"/>
  <c r="M65" i="26"/>
  <c r="R39" i="17"/>
  <c r="R65" i="26"/>
  <c r="F65" i="23"/>
  <c r="F63" i="14"/>
  <c r="I65" i="23"/>
  <c r="I63" i="14"/>
  <c r="AI58" i="17"/>
  <c r="AI65" i="26"/>
  <c r="G65" i="14"/>
  <c r="G67" i="23"/>
  <c r="G67" i="14" s="1"/>
  <c r="J44" i="16"/>
  <c r="J65" i="25"/>
  <c r="P58" i="17"/>
  <c r="P65" i="26"/>
  <c r="T65" i="26"/>
  <c r="T58" i="17"/>
  <c r="E65" i="23"/>
  <c r="E63" i="14"/>
  <c r="G65" i="24"/>
  <c r="G63" i="15"/>
  <c r="K29" i="21"/>
  <c r="K29" i="12" s="1"/>
  <c r="H67" i="26"/>
  <c r="H62" i="17" s="1"/>
  <c r="H60" i="17"/>
  <c r="K71" i="21"/>
  <c r="K71" i="12" s="1"/>
  <c r="AF58" i="17"/>
  <c r="AF65" i="26"/>
  <c r="I65" i="25"/>
  <c r="I63" i="16"/>
  <c r="AP39" i="17"/>
  <c r="AP65" i="26"/>
  <c r="K47" i="16"/>
  <c r="K63" i="25"/>
  <c r="AR65" i="26"/>
  <c r="AR58" i="17"/>
  <c r="M32" i="21"/>
  <c r="K48" i="21"/>
  <c r="K48" i="12" s="1"/>
  <c r="K32" i="12"/>
  <c r="L65" i="26"/>
  <c r="L58" i="17"/>
  <c r="M47" i="14"/>
  <c r="M63" i="23"/>
  <c r="M26" i="12"/>
  <c r="D65" i="24"/>
  <c r="D63" i="15"/>
  <c r="M13" i="21"/>
  <c r="M13" i="12" s="1"/>
  <c r="Y39" i="17"/>
  <c r="Y65" i="26"/>
  <c r="O39" i="17"/>
  <c r="O65" i="26"/>
  <c r="Z67" i="26"/>
  <c r="Z62" i="17" s="1"/>
  <c r="AK67" i="26"/>
  <c r="AK62" i="17" s="1"/>
  <c r="AK60" i="17"/>
  <c r="D65" i="25"/>
  <c r="F39" i="17"/>
  <c r="F65" i="26"/>
  <c r="Q60" i="17"/>
  <c r="Q67" i="26"/>
  <c r="Q62" i="17" s="1"/>
  <c r="D63" i="14"/>
  <c r="D65" i="23"/>
  <c r="AC58" i="17"/>
  <c r="AC65" i="26"/>
  <c r="W65" i="26"/>
  <c r="W39" i="17"/>
  <c r="E58" i="17"/>
  <c r="E65" i="26"/>
  <c r="AB65" i="26"/>
  <c r="AB58" i="17"/>
  <c r="AJ65" i="26"/>
  <c r="AJ58" i="17"/>
  <c r="I63" i="15"/>
  <c r="I65" i="24"/>
  <c r="F65" i="24"/>
  <c r="H65" i="23"/>
  <c r="H44" i="14"/>
  <c r="E63" i="15"/>
  <c r="E65" i="24"/>
  <c r="H71" i="11"/>
  <c r="H67" i="24"/>
  <c r="H67" i="15" s="1"/>
  <c r="AH60" i="17"/>
  <c r="AH67" i="26"/>
  <c r="AH62" i="17" s="1"/>
  <c r="AN58" i="17"/>
  <c r="AN65" i="26"/>
  <c r="M28" i="14"/>
  <c r="M44" i="23"/>
  <c r="M44" i="14" s="1"/>
  <c r="J65" i="24"/>
  <c r="J44" i="15"/>
  <c r="G44" i="16"/>
  <c r="G65" i="25"/>
  <c r="J63" i="14"/>
  <c r="J65" i="23"/>
  <c r="AE39" i="17"/>
  <c r="AE65" i="26"/>
  <c r="L71" i="12"/>
  <c r="L69" i="25"/>
  <c r="L69" i="16" s="1"/>
  <c r="M71" i="19"/>
  <c r="M71" i="10" s="1"/>
  <c r="D71" i="10"/>
  <c r="D72" i="10" s="1"/>
  <c r="D65" i="26"/>
  <c r="D58" i="17"/>
  <c r="E44" i="16"/>
  <c r="E65" i="25"/>
  <c r="AD58" i="17"/>
  <c r="AD65" i="26"/>
  <c r="L47" i="15"/>
  <c r="L63" i="24"/>
  <c r="G69" i="25" l="1"/>
  <c r="G69" i="16" s="1"/>
  <c r="G65" i="16"/>
  <c r="F65" i="15"/>
  <c r="F67" i="24"/>
  <c r="F67" i="15" s="1"/>
  <c r="M65" i="23"/>
  <c r="M63" i="14"/>
  <c r="AR67" i="26"/>
  <c r="AR62" i="17" s="1"/>
  <c r="AR60" i="17"/>
  <c r="E67" i="23"/>
  <c r="E67" i="14" s="1"/>
  <c r="E65" i="14"/>
  <c r="K67" i="23"/>
  <c r="K67" i="14" s="1"/>
  <c r="K65" i="14"/>
  <c r="I67" i="24"/>
  <c r="I67" i="15" s="1"/>
  <c r="I65" i="15"/>
  <c r="Y67" i="26"/>
  <c r="Y62" i="17" s="1"/>
  <c r="Y60" i="17"/>
  <c r="K63" i="16"/>
  <c r="M63" i="25"/>
  <c r="M63" i="16" s="1"/>
  <c r="K65" i="25"/>
  <c r="AI67" i="26"/>
  <c r="AI62" i="17" s="1"/>
  <c r="AI60" i="17"/>
  <c r="M60" i="17"/>
  <c r="M67" i="26"/>
  <c r="M62" i="17" s="1"/>
  <c r="G67" i="26"/>
  <c r="G62" i="17" s="1"/>
  <c r="G60" i="17"/>
  <c r="N67" i="26"/>
  <c r="N62" i="17" s="1"/>
  <c r="N60" i="17"/>
  <c r="T67" i="26"/>
  <c r="T62" i="17" s="1"/>
  <c r="T60" i="17"/>
  <c r="L63" i="15"/>
  <c r="L65" i="24"/>
  <c r="AC60" i="17"/>
  <c r="AC67" i="26"/>
  <c r="AC62" i="17" s="1"/>
  <c r="D69" i="25"/>
  <c r="D69" i="16" s="1"/>
  <c r="D65" i="16"/>
  <c r="L60" i="17"/>
  <c r="L67" i="26"/>
  <c r="L62" i="17" s="1"/>
  <c r="AP67" i="26"/>
  <c r="AP62" i="17" s="1"/>
  <c r="AP60" i="17"/>
  <c r="P67" i="26"/>
  <c r="P62" i="17" s="1"/>
  <c r="P60" i="17"/>
  <c r="K65" i="15"/>
  <c r="K67" i="24"/>
  <c r="K67" i="15" s="1"/>
  <c r="F65" i="16"/>
  <c r="F69" i="25"/>
  <c r="F69" i="16" s="1"/>
  <c r="AD67" i="26"/>
  <c r="AD62" i="17" s="1"/>
  <c r="AD60" i="17"/>
  <c r="J67" i="24"/>
  <c r="J67" i="15" s="1"/>
  <c r="J65" i="15"/>
  <c r="AE67" i="26"/>
  <c r="AE62" i="17" s="1"/>
  <c r="AE60" i="17"/>
  <c r="E67" i="24"/>
  <c r="E67" i="15" s="1"/>
  <c r="E65" i="15"/>
  <c r="AJ60" i="17"/>
  <c r="AJ67" i="26"/>
  <c r="AJ62" i="17" s="1"/>
  <c r="I65" i="14"/>
  <c r="I67" i="23"/>
  <c r="I67" i="14" s="1"/>
  <c r="K44" i="16"/>
  <c r="M44" i="25"/>
  <c r="M44" i="16" s="1"/>
  <c r="L67" i="23"/>
  <c r="L67" i="14" s="1"/>
  <c r="L65" i="14"/>
  <c r="AO60" i="17"/>
  <c r="AO67" i="26"/>
  <c r="AO62" i="17" s="1"/>
  <c r="F67" i="26"/>
  <c r="F62" i="17" s="1"/>
  <c r="F60" i="17"/>
  <c r="E65" i="16"/>
  <c r="E69" i="25"/>
  <c r="E69" i="16" s="1"/>
  <c r="D67" i="23"/>
  <c r="D67" i="14" s="1"/>
  <c r="D65" i="14"/>
  <c r="D65" i="15"/>
  <c r="D67" i="24"/>
  <c r="D67" i="15" s="1"/>
  <c r="J69" i="25"/>
  <c r="J69" i="16" s="1"/>
  <c r="J65" i="16"/>
  <c r="X67" i="26"/>
  <c r="X62" i="17" s="1"/>
  <c r="X60" i="17"/>
  <c r="W67" i="26"/>
  <c r="W62" i="17" s="1"/>
  <c r="W60" i="17"/>
  <c r="J67" i="23"/>
  <c r="J67" i="14" s="1"/>
  <c r="J65" i="14"/>
  <c r="AN67" i="26"/>
  <c r="AN62" i="17" s="1"/>
  <c r="AN60" i="17"/>
  <c r="AB67" i="26"/>
  <c r="AB62" i="17" s="1"/>
  <c r="AB60" i="17"/>
  <c r="M29" i="21"/>
  <c r="M29" i="12" s="1"/>
  <c r="M32" i="12"/>
  <c r="M48" i="21"/>
  <c r="M48" i="12" s="1"/>
  <c r="I65" i="16"/>
  <c r="I69" i="25"/>
  <c r="I69" i="16" s="1"/>
  <c r="G65" i="15"/>
  <c r="G67" i="24"/>
  <c r="G67" i="15" s="1"/>
  <c r="F67" i="23"/>
  <c r="F67" i="14" s="1"/>
  <c r="F65" i="14"/>
  <c r="AG67" i="26"/>
  <c r="AG62" i="17" s="1"/>
  <c r="AG60" i="17"/>
  <c r="D67" i="26"/>
  <c r="D62" i="17" s="1"/>
  <c r="D60" i="17"/>
  <c r="H65" i="14"/>
  <c r="H67" i="23"/>
  <c r="H67" i="14" s="1"/>
  <c r="E67" i="26"/>
  <c r="E62" i="17" s="1"/>
  <c r="E60" i="17"/>
  <c r="O60" i="17"/>
  <c r="O67" i="26"/>
  <c r="O62" i="17" s="1"/>
  <c r="AF67" i="26"/>
  <c r="AF62" i="17" s="1"/>
  <c r="AF60" i="17"/>
  <c r="R60" i="17"/>
  <c r="R67" i="26"/>
  <c r="R62" i="17" s="1"/>
  <c r="U67" i="26"/>
  <c r="U62" i="17" s="1"/>
  <c r="U60" i="17"/>
  <c r="M31" i="10"/>
  <c r="M55" i="12"/>
  <c r="M71" i="21"/>
  <c r="M71" i="12" s="1"/>
  <c r="L67" i="24" l="1"/>
  <c r="L67" i="15" s="1"/>
  <c r="L65" i="15"/>
  <c r="M67" i="23"/>
  <c r="M67" i="14" s="1"/>
  <c r="M65" i="14"/>
  <c r="K69" i="25"/>
  <c r="K69" i="16" s="1"/>
  <c r="K65" i="16"/>
  <c r="M65" i="25"/>
  <c r="M65" i="16" l="1"/>
  <c r="M69" i="25"/>
  <c r="M69" i="16" s="1"/>
</calcChain>
</file>

<file path=xl/sharedStrings.xml><?xml version="1.0" encoding="utf-8"?>
<sst xmlns="http://schemas.openxmlformats.org/spreadsheetml/2006/main" count="2363" uniqueCount="774">
  <si>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</si>
  <si>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</si>
  <si>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</si>
  <si>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</si>
  <si>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</si>
  <si>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</si>
  <si>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</si>
  <si>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</si>
  <si>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</si>
  <si>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</si>
  <si>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</si>
  <si>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</si>
  <si>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</si>
  <si>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</si>
  <si>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</si>
  <si>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</si>
  <si>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</si>
  <si>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</si>
  <si>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</si>
  <si>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</si>
  <si>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</si>
  <si>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</si>
  <si>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</si>
  <si>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</si>
  <si>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</si>
  <si>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</si>
  <si>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</si>
  <si>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</si>
  <si>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</si>
  <si>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</si>
  <si>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</si>
  <si>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</si>
  <si>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</si>
  <si>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</si>
  <si>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</si>
  <si>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</si>
  <si>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</si>
  <si>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</si>
  <si>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</si>
  <si>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</si>
  <si>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</si>
  <si>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</si>
  <si>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</si>
  <si>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</si>
  <si>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</si>
  <si>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</si>
  <si>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</si>
  <si>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</si>
  <si>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</si>
  <si>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</si>
  <si>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</si>
  <si>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</si>
  <si>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</si>
  <si>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</si>
  <si>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</si>
  <si>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</si>
  <si>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</si>
  <si>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</si>
  <si>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</si>
  <si>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</si>
  <si>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</si>
  <si>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</si>
  <si>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</si>
  <si>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</si>
  <si>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</si>
  <si>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</si>
  <si>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</si>
  <si>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</si>
  <si>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</si>
  <si>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</si>
  <si>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</si>
  <si>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</si>
  <si>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</si>
  <si>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</si>
  <si>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</si>
  <si>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</si>
  <si>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</si>
  <si>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</si>
  <si>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</si>
  <si>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</si>
  <si>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</si>
  <si>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</si>
  <si>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</si>
  <si>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</si>
  <si>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</si>
  <si>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</si>
  <si>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</si>
  <si>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</si>
  <si>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</si>
  <si>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</si>
  <si>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</si>
  <si>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</si>
  <si>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</si>
  <si>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</si>
  <si>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</si>
  <si>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</si>
  <si>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</si>
  <si>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</si>
  <si>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</si>
  <si>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</si>
  <si>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</si>
  <si>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</si>
  <si>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</si>
  <si>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</si>
  <si>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</si>
  <si>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</si>
  <si>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</si>
  <si>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</si>
  <si>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</si>
  <si>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</si>
  <si>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</si>
  <si>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</si>
  <si>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</si>
  <si>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</si>
  <si>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</si>
  <si>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</si>
  <si>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</si>
  <si>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</si>
  <si>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</si>
  <si>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</si>
  <si>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</si>
  <si>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</si>
  <si>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</si>
  <si>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</si>
  <si>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</si>
  <si>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</si>
  <si>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</si>
  <si>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</si>
  <si>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</si>
  <si>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</si>
  <si>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</si>
  <si>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</si>
  <si>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</si>
  <si>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</si>
  <si>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</si>
  <si>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</si>
  <si>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</si>
  <si>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</si>
  <si>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</si>
  <si>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</si>
  <si>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</si>
  <si>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</si>
  <si>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</si>
  <si>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</si>
  <si>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</si>
  <si>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</si>
  <si>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</si>
  <si>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</si>
  <si>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</si>
  <si>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</si>
  <si>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</si>
  <si>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</si>
  <si>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</si>
  <si>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</si>
  <si>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</si>
  <si>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</si>
  <si>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</si>
  <si>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</si>
  <si>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</si>
  <si>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</si>
  <si>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</si>
  <si>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</si>
  <si>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</si>
  <si>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</si>
  <si>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</si>
  <si>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</si>
  <si>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</si>
  <si>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</si>
  <si>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</si>
  <si>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</si>
  <si>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</si>
  <si>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</si>
  <si>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</si>
  <si>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</si>
  <si>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</si>
  <si>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</si>
  <si>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</si>
  <si>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</si>
  <si>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</si>
  <si>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</si>
  <si>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</si>
  <si>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</si>
  <si>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</si>
  <si>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</si>
  <si>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</si>
  <si>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</si>
  <si>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</si>
  <si>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</si>
  <si>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</si>
  <si>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</si>
  <si>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</si>
  <si>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</si>
  <si>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</si>
  <si>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</si>
  <si>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</si>
  <si>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</si>
  <si>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</si>
  <si>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</si>
  <si>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</si>
  <si>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</si>
  <si>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</si>
  <si>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</si>
  <si>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</si>
  <si>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</si>
  <si>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</si>
  <si>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</si>
  <si>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</si>
  <si>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</si>
  <si>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</si>
  <si>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</si>
  <si>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</si>
  <si>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</si>
  <si>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</si>
  <si>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</si>
  <si>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</si>
  <si>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</si>
  <si>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</si>
  <si>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</si>
  <si>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</si>
  <si>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</si>
  <si>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</si>
  <si>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</si>
  <si>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</si>
  <si>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</si>
  <si>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</si>
  <si>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</si>
  <si>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</si>
  <si>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</si>
  <si>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</si>
  <si>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</si>
  <si>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</si>
  <si>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</si>
  <si>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</si>
  <si>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</si>
  <si>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</si>
  <si>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</si>
  <si>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</si>
  <si>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</si>
  <si>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</si>
  <si>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</si>
  <si>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</si>
  <si>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</si>
  <si>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</si>
  <si>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</si>
  <si>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</si>
  <si>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</si>
  <si>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</si>
  <si>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</si>
  <si>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</si>
  <si>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</si>
  <si>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</si>
  <si>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</si>
  <si>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</si>
  <si>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</si>
  <si>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</si>
  <si>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</si>
  <si>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</si>
  <si>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</si>
  <si>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</si>
  <si>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</si>
  <si>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</si>
  <si>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</si>
  <si>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</si>
  <si>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</si>
  <si>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</si>
  <si>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</si>
  <si>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</si>
  <si>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</si>
  <si>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</si>
  <si>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</si>
  <si>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</si>
  <si>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</si>
  <si>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</si>
  <si>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</si>
  <si>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</si>
  <si>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</si>
  <si>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</si>
  <si>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</si>
  <si>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</si>
  <si>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</si>
  <si>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</si>
  <si>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РЕСПУБЛИКА МОРДОВИЯ</t>
  </si>
  <si>
    <t>ЛИПЕЦКАЯ ОБЛАСТЬ</t>
  </si>
  <si>
    <t>РЯЗАНСКАЯ ОБЛАСТЬ</t>
  </si>
  <si>
    <t>ТУЛЬСКАЯ ОБЛАСТЬ</t>
  </si>
  <si>
    <t>УДМУРТСКАЯ РЕСПУБЛИКА</t>
  </si>
  <si>
    <t>АМУРСКАЯ ОБЛАСТЬ</t>
  </si>
  <si>
    <t>СТАВРОПОЛЬСКИЙ КРАЙ</t>
  </si>
  <si>
    <t>САХАЛИНСКАЯ ОБЛАСТЬ</t>
  </si>
  <si>
    <t>ВОЛГОГРАДСКАЯ ОБЛАСТЬ</t>
  </si>
  <si>
    <t>ПСКОВСКАЯ ОБЛАСТЬ</t>
  </si>
  <si>
    <t>РЕСПУБЛИКА ХАКАСИЯ</t>
  </si>
  <si>
    <t>РЕСПУБЛИКА СЕВЕРНАЯ ОСЕТИЯ-АЛАНИЯ</t>
  </si>
  <si>
    <t>КАБАРДИНО-БАЛКАРСКАЯ РЕСПУБЛИКА</t>
  </si>
  <si>
    <t>КУРСКАЯ ОБЛАСТЬ</t>
  </si>
  <si>
    <t>АЛТАЙСКИЙ КРАЙ</t>
  </si>
  <si>
    <t>БЕЛГОРОДСКАЯ ОБЛАСТЬ</t>
  </si>
  <si>
    <t>МУРМАНСКАЯ ОБЛАСТЬ</t>
  </si>
  <si>
    <t>МОСКОВСКАЯ ОБЛАСТЬ</t>
  </si>
  <si>
    <t>КЕМЕРОВСКАЯ ОБЛАСТЬ</t>
  </si>
  <si>
    <t>ЧУВАШСКАЯ РЕСПУБЛИКА</t>
  </si>
  <si>
    <t>КРАСНОЯРСКИЙ КРАЙ</t>
  </si>
  <si>
    <t>НОВГОРОДСКАЯ ОБЛАСТЬ</t>
  </si>
  <si>
    <t>РЕСПУБЛИКА КАРЕЛИЯ</t>
  </si>
  <si>
    <t>РЕСПУБЛИКА ИНГУШЕТИЯ</t>
  </si>
  <si>
    <t>КАМЧАТСКИЙ КРАЙ</t>
  </si>
  <si>
    <t>КОСТРОМСКАЯ ОБЛАСТЬ</t>
  </si>
  <si>
    <t>ВЛАДИМИРСКАЯ ОБЛАСТЬ</t>
  </si>
  <si>
    <t>АРХАНГЕЛЬСКАЯ ОБЛАСТЬ</t>
  </si>
  <si>
    <t>ТАМБОВСКАЯ ОБЛАСТЬ</t>
  </si>
  <si>
    <t>ТОМСКАЯ ОБЛАСТЬ</t>
  </si>
  <si>
    <t>КАРАЧАЕВО-ЧЕРКЕССКАЯ РЕСПУБЛИКА</t>
  </si>
  <si>
    <t>РЕСПУБЛИКА МАРИЙ ЭЛ</t>
  </si>
  <si>
    <t>КУРГАНСКАЯ ОБЛАСТЬ</t>
  </si>
  <si>
    <t>УЛЬЯНОВСКАЯ ОБЛАСТЬ</t>
  </si>
  <si>
    <t>РЕСПУБЛИКА БУРЯТИЯ</t>
  </si>
  <si>
    <t>РЕСПУБЛИКА АЛТАЙ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</si>
  <si>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</si>
  <si>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ХАБАРОВСКИЙ КРАЙ</t>
  </si>
  <si>
    <t>МАГАДАНСКАЯ ОБЛАСТЬ</t>
  </si>
  <si>
    <t>АСТРАХАНСКАЯ ОБЛАСТЬ</t>
  </si>
  <si>
    <t>РЕСПУБЛИКА АДЫГЕЯ</t>
  </si>
  <si>
    <t>Географическая структура межбанковского оборота сделок swap пары EUR/USD по местонахождению контрагента-нерезидента.</t>
  </si>
  <si>
    <t>Географическая структура межбанковского оборота кассового рынка пары EUR/USD по местонахождению контрагента-нерезидента.</t>
  </si>
  <si>
    <t>Географическая структура межбанковского оборота сделок swap пары RUB/USD по местонахождению контрагента-нерезидента.</t>
  </si>
  <si>
    <t>Географическая структура межбанковского оборота кассового рынка пары RUB/USD по местонахождению контрагента-нерезидента.</t>
  </si>
  <si>
    <t>(По данным отчетности № 0409701 "Отчет об операциях на валютных и денежных рынках")</t>
  </si>
  <si>
    <t>с клиентами (не финансовыми организациями)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</si>
  <si>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</si>
  <si>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</si>
  <si>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</si>
  <si>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</si>
  <si>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</si>
  <si>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</si>
  <si>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>FORWARDS</t>
    </r>
    <r>
      <rPr>
        <b/>
        <vertAlign val="superscript"/>
        <sz val="11"/>
        <rFont val="TimesNewRomanPS"/>
      </rPr>
      <t xml:space="preserve"> 6</t>
    </r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</si>
  <si>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</si>
  <si>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</si>
  <si>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</si>
  <si>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</si>
  <si>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</si>
  <si>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</si>
  <si>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1. Число рабочих дней отчетного периода (январь 2012)</t>
  </si>
  <si>
    <t>Структура оборота валют по кассовым сделкам и форвардным контрактам в январе 2012года (млн.долл. США)</t>
  </si>
  <si>
    <t>Turnover in nominal or notional principal amounts in January 2012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</si>
  <si>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</si>
  <si>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</si>
  <si>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</si>
  <si>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</si>
  <si>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</si>
  <si>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</si>
  <si>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</si>
  <si>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</si>
  <si>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</si>
  <si>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</si>
  <si>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</si>
  <si>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65</t>
  </si>
  <si>
    <t>ООО КБ "КОЛЬЦО УРАЛА"</t>
  </si>
  <si>
    <t>СВЕРДЛОВСКАЯ ОБЛАСТЬ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</si>
  <si>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</si>
  <si>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</si>
  <si>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</si>
  <si>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</si>
  <si>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</si>
  <si>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</si>
  <si>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</si>
  <si>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</si>
  <si>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</si>
  <si>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</si>
  <si>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</si>
  <si>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</si>
  <si>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</si>
  <si>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</si>
  <si>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</si>
  <si>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</si>
  <si>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</si>
  <si>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</si>
  <si>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</si>
  <si>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</si>
  <si>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</si>
  <si>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</si>
  <si>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ОАО "НОМОС-БАНК-СИБИРЬ"</t>
  </si>
  <si>
    <t>429</t>
  </si>
  <si>
    <t>ОАО "УБРИР"</t>
  </si>
  <si>
    <t>436</t>
  </si>
  <si>
    <t>ОАО "БАНК САНКТ-ПЕТЕРБУРГ"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</si>
  <si>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</si>
  <si>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</si>
  <si>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</si>
  <si>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</si>
  <si>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</si>
  <si>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</si>
  <si>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574</t>
  </si>
  <si>
    <t>ООО "ЗЕМКОМБАНК"</t>
  </si>
  <si>
    <t>600</t>
  </si>
  <si>
    <t>АБ "ИНТЕРПРОГРЕССБАНК" (ЗАО)</t>
  </si>
  <si>
    <t>705</t>
  </si>
  <si>
    <t>ОАО "СКБ-БАНК"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</si>
  <si>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</si>
  <si>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</si>
  <si>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</si>
  <si>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</si>
  <si>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</si>
  <si>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</si>
  <si>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</si>
  <si>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</si>
  <si>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</si>
  <si>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</si>
  <si>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</si>
  <si>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1293</t>
  </si>
  <si>
    <t>БАНК "НЕЙВА" ООО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</si>
  <si>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</si>
  <si>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</si>
  <si>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</si>
  <si>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</si>
  <si>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</si>
  <si>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</si>
  <si>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</si>
  <si>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</si>
  <si>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</si>
  <si>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</si>
  <si>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</si>
  <si>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</si>
  <si>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1470</t>
  </si>
  <si>
    <t>ОАО АКБ "СВЯЗЬ-БАНК"</t>
  </si>
  <si>
    <t>1481</t>
  </si>
  <si>
    <t>ОАО "СБЕРБАНК РОССИИ"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</si>
  <si>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</si>
  <si>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</si>
  <si>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</si>
  <si>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</si>
  <si>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</si>
  <si>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</si>
  <si>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1680</t>
  </si>
  <si>
    <t>КРЕДИ АГРИКОЛЬ КИБ ЗАО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</si>
  <si>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</si>
  <si>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</si>
  <si>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</si>
  <si>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</si>
  <si>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</si>
  <si>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</si>
  <si>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</si>
  <si>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</si>
  <si>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</si>
  <si>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</si>
  <si>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</si>
  <si>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</si>
  <si>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</si>
  <si>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</si>
  <si>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</si>
  <si>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</si>
  <si>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</si>
  <si>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</si>
  <si>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</si>
  <si>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</si>
  <si>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</si>
  <si>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</si>
  <si>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</si>
  <si>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</si>
  <si>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</si>
  <si>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</si>
  <si>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</si>
  <si>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</si>
  <si>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</si>
  <si>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</si>
  <si>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</si>
  <si>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</si>
  <si>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</si>
  <si>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</si>
  <si>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</si>
  <si>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</si>
  <si>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</si>
  <si>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</si>
  <si>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</si>
  <si>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</si>
  <si>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</si>
  <si>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</si>
  <si>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</si>
  <si>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</si>
  <si>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</si>
  <si>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</si>
  <si>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</si>
  <si>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</si>
  <si>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</si>
  <si>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</si>
  <si>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</si>
  <si>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</si>
  <si>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</si>
  <si>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</si>
  <si>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</si>
  <si>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</si>
  <si>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</si>
  <si>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</si>
  <si>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</si>
  <si>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</si>
  <si>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</si>
  <si>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</si>
  <si>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</si>
  <si>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</si>
  <si>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</si>
  <si>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</si>
  <si>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</si>
  <si>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</si>
  <si>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</si>
  <si>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</si>
  <si>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</si>
  <si>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</si>
  <si>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</si>
  <si>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</si>
  <si>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</si>
  <si>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</si>
  <si>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</si>
  <si>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</si>
  <si>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</si>
  <si>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</si>
  <si>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</si>
  <si>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</si>
  <si>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</si>
  <si>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</si>
  <si>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</si>
  <si>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</si>
  <si>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</si>
  <si>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</si>
  <si>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</si>
  <si>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</si>
  <si>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</si>
  <si>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</si>
  <si>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</si>
  <si>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</si>
  <si>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</si>
  <si>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</si>
  <si>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</si>
  <si>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</si>
  <si>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</si>
  <si>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</si>
  <si>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</si>
  <si>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</si>
  <si>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</si>
  <si>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</si>
  <si>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</si>
  <si>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</si>
  <si>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</si>
  <si>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</si>
  <si>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</si>
  <si>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</si>
  <si>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</si>
  <si>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</si>
  <si>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</si>
  <si>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</si>
  <si>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2879</t>
  </si>
  <si>
    <t>ОАО АКБ "АВАНГАРД"</t>
  </si>
  <si>
    <t>2938</t>
  </si>
  <si>
    <t>АКБ "ИСТ БРИДЖ БАНК" (ЗАО)</t>
  </si>
  <si>
    <t>2948</t>
  </si>
  <si>
    <t>ОАО АКБ "СТЕЛЛА-БАНК"</t>
  </si>
  <si>
    <t>2968</t>
  </si>
  <si>
    <t>КБ "ЕВРОТРАСТ" (ЗАО)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</si>
  <si>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</si>
  <si>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</si>
  <si>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</si>
  <si>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</si>
  <si>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</si>
  <si>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</si>
  <si>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</si>
  <si>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</si>
  <si>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</si>
  <si>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</si>
  <si>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</si>
  <si>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</si>
  <si>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</si>
  <si>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</si>
  <si>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</si>
  <si>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"РГС БАНК"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</si>
  <si>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</si>
  <si>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</si>
  <si>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</si>
  <si>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</si>
  <si>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</si>
  <si>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</si>
  <si>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</si>
  <si>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</si>
  <si>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</si>
  <si>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</si>
  <si>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</si>
  <si>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</si>
  <si>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</si>
  <si>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</si>
  <si>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</si>
  <si>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</si>
  <si>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</si>
  <si>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</si>
  <si>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</si>
  <si>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</si>
  <si>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</si>
  <si>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</si>
  <si>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</si>
  <si>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</si>
  <si>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</si>
  <si>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</si>
  <si>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</si>
  <si>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</si>
  <si>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</si>
  <si>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</si>
  <si>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</si>
  <si>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</si>
  <si>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</si>
  <si>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</si>
  <si>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</si>
  <si>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</si>
  <si>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</si>
  <si>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</si>
  <si>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</si>
  <si>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</si>
  <si>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</si>
  <si>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</si>
  <si>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</si>
  <si>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</si>
  <si>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</si>
  <si>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</si>
  <si>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</si>
  <si>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</si>
  <si>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</si>
  <si>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</si>
  <si>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</si>
  <si>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</si>
  <si>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</si>
  <si>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</si>
  <si>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</si>
  <si>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</si>
  <si>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84/13</t>
  </si>
  <si>
    <t>ФКБ "ДАЛЬКОМБАНК" БЛАГОВЕЩЕНСКИЙ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</si>
  <si>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</si>
  <si>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</si>
  <si>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</si>
  <si>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</si>
  <si>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</si>
  <si>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</si>
  <si>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</si>
  <si>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</si>
  <si>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</si>
  <si>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</si>
  <si>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</si>
  <si>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 ВЛАДИВОСТОКЕ</t>
  </si>
  <si>
    <t>1073/1</t>
  </si>
  <si>
    <t>ФИЛИАЛ АКБ "РУССЛАВБАНК" (ЗАО) В Г.ТАГАНРОГЕ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</si>
  <si>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</si>
  <si>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</si>
  <si>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</si>
  <si>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</si>
  <si>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</si>
  <si>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ОТДЕЛЕНИЕ N8636 СБЕРБАНКА РОССИИ</t>
  </si>
  <si>
    <t>1481/937</t>
  </si>
  <si>
    <t>ВОЛГО-ВЯТСКИЙ БАНК СБЕРБАНКА РОССИИ</t>
  </si>
  <si>
    <t>1481/1160</t>
  </si>
  <si>
    <t>ОТДЕЛЕНИЕ N8635 СБЕРБАНКА РОССИИ</t>
  </si>
  <si>
    <t>1481/1190</t>
  </si>
  <si>
    <t>ЮГО-ЗАПАДНЫЙ БАНК ОАО "СБЕРБАНК РОССИИ"</t>
  </si>
  <si>
    <t>1481/1258</t>
  </si>
  <si>
    <t>ПОВОЛЖСКИЙ БАНК ОАО "СБЕРБАНК РОССИИ"</t>
  </si>
  <si>
    <t>1481/1309</t>
  </si>
  <si>
    <t>СЕВЕРО-ЗАПАДНЫЙ БАНК ОАО "СБЕРБАНК РОССИИ"</t>
  </si>
  <si>
    <t>1680/1</t>
  </si>
  <si>
    <t>КРЕДИ АГРИКОЛЬ КИБ ЗАО (МОСКОВСКИЙ ФИЛИАЛ)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</si>
  <si>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</si>
  <si>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</si>
  <si>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</si>
  <si>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</si>
  <si>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2142/46</t>
  </si>
  <si>
    <t>Ф-Л ОАО "ТРАНСКРЕДИТБАНК" В РОСТОВЕ-НА-ДОНУ</t>
  </si>
  <si>
    <t>2275/1</t>
  </si>
  <si>
    <t>ФИЛИАЛ "С-ПЕТЕРБУРГСКАЯ ДИРЕКЦИЯ ОАО"УРАЛСИБ"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</si>
  <si>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</si>
  <si>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</si>
  <si>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</si>
  <si>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</si>
  <si>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</si>
  <si>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</si>
  <si>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3255/7</t>
  </si>
  <si>
    <t>"РОСТОВСКИЙ" ФИЛИАЛ ОАО БАНК ЗЕНИТ</t>
  </si>
  <si>
    <t>3279/45</t>
  </si>
  <si>
    <t>ФИЛИАЛ НБ "ТРАСТ" (ОАО) В Г.МОСКВА</t>
  </si>
  <si>
    <t>3292/13</t>
  </si>
  <si>
    <t>БЛАГОВЕЩЕНСКИЙ ФИЛИАЛ ЗАО "РАЙФФАЙЗЕНБАНК"</t>
  </si>
  <si>
    <t>ЗАПАДНАЯ ЕВРОПА</t>
  </si>
  <si>
    <t>СЕВЕРНАЯ ЕВРОПА</t>
  </si>
  <si>
    <t>СНГ</t>
  </si>
  <si>
    <t>ЮЖНАЯ АМЕРИКА</t>
  </si>
  <si>
    <t>КИПР</t>
  </si>
  <si>
    <t>СЕВЕРНАЯ АМЕРИКА</t>
  </si>
  <si>
    <t>АЗИЯ</t>
  </si>
  <si>
    <t>ЮЖНАЯ ЕВРОПА</t>
  </si>
  <si>
    <t>ВОСТОЧНАЯ ЕВРОПА</t>
  </si>
  <si>
    <t>АФРИКА</t>
  </si>
  <si>
    <t>АВСТРИЯ</t>
  </si>
  <si>
    <t>БЕЛЬГИЯ</t>
  </si>
  <si>
    <t>ГЕРМАНИЯ</t>
  </si>
  <si>
    <t>ИРЛАНДИЯ</t>
  </si>
  <si>
    <t>ЛИХТЕНШТЕЙН</t>
  </si>
  <si>
    <t>ЛЮКСЕМБУРГ</t>
  </si>
  <si>
    <t>НИДЕРЛАНДЫ</t>
  </si>
  <si>
    <t>СОЕДИНЕННОЕ КОРОЛЕВСТВО</t>
  </si>
  <si>
    <t>ФРАНЦИЯ</t>
  </si>
  <si>
    <t>ШВЕЙЦАРИЯ</t>
  </si>
  <si>
    <t>ДАНИЯ</t>
  </si>
  <si>
    <t>ЛАТВИЯ</t>
  </si>
  <si>
    <t>ЛИТВА</t>
  </si>
  <si>
    <t>ФИНЛЯНДИЯ</t>
  </si>
  <si>
    <t>ШВЕЦИЯ</t>
  </si>
  <si>
    <t>ЭСТОНИЯ</t>
  </si>
  <si>
    <t>АЗЕРБАЙДЖАН</t>
  </si>
  <si>
    <t>АРМЕНИЯ</t>
  </si>
  <si>
    <t>БЕЛАРУСЬ</t>
  </si>
  <si>
    <t>КАЗАХСТАН</t>
  </si>
  <si>
    <t>КИРГИЗИЯ</t>
  </si>
  <si>
    <t>МОЛДОВА, РЕСПУБЛИКА</t>
  </si>
  <si>
    <t>ТАДЖИКИСТАН</t>
  </si>
  <si>
    <t>ТУРКМЕНИЯ</t>
  </si>
  <si>
    <t>УЗБЕКИСТАН</t>
  </si>
  <si>
    <t>УКРАИНА</t>
  </si>
  <si>
    <t>ГАЙАНА</t>
  </si>
  <si>
    <t>ПАРАГВАЙ</t>
  </si>
  <si>
    <t>ДОМИНИКА</t>
  </si>
  <si>
    <t>НИКАРАГУА</t>
  </si>
  <si>
    <t>СОЕДИНЕННЫЕ ШТАТЫ</t>
  </si>
  <si>
    <t>ВЬЕТНАМ</t>
  </si>
  <si>
    <t>ГОНКОНГ</t>
  </si>
  <si>
    <t>ГРУЗИЯ</t>
  </si>
  <si>
    <t>ИНДИЯ</t>
  </si>
  <si>
    <t>КАТАР</t>
  </si>
  <si>
    <t>КИТАЙ</t>
  </si>
  <si>
    <t>КОРЕЯ, НАРОДНО-ДЕМОКРАТИЧЕСКАЯ РЕСПУБЛИКА</t>
  </si>
  <si>
    <t>КОРЕЯ, РЕСПУБЛИКА</t>
  </si>
  <si>
    <t>МОНГОЛИЯ</t>
  </si>
  <si>
    <t>НЕПАЛ</t>
  </si>
  <si>
    <t>ОБЪЕДИНЕННЫЕ АРАБСКИЕ ЭМИРАТЫ</t>
  </si>
  <si>
    <t>СИНГАПУР</t>
  </si>
  <si>
    <t>ЯПОНИЯ</t>
  </si>
  <si>
    <t>ГРЕЦИЯ</t>
  </si>
  <si>
    <t>ИТАЛИЯ</t>
  </si>
  <si>
    <t>СЛОВЕНИЯ</t>
  </si>
  <si>
    <t>ПОЛЬША</t>
  </si>
  <si>
    <t>ЧЕШСКАЯ РЕСПУБЛИКА</t>
  </si>
  <si>
    <t>МАВРИКИЙ</t>
  </si>
  <si>
    <t>РУАНДА</t>
  </si>
  <si>
    <t>* - Деление стран по географическим территориям основывается на данных энциклопедии 'ВикипедиЯ' (ru.wikipedia.org).</t>
  </si>
  <si>
    <t>ТУРЦИЯ</t>
  </si>
  <si>
    <t>ФРАНЦУЗСКАЯ ГВИАНА</t>
  </si>
  <si>
    <t>ВЕНГРИЯ</t>
  </si>
  <si>
    <t>СЛОВАКИЯ</t>
  </si>
  <si>
    <t>ИЗРАИЛЬ</t>
  </si>
  <si>
    <t>АВСТРАЛИЯ</t>
  </si>
  <si>
    <t>НОРВЕГИЯ</t>
  </si>
  <si>
    <t>ИСПАНИЯ</t>
  </si>
  <si>
    <t>ТЮМЕНСКАЯ ОБЛАСТЬ</t>
  </si>
  <si>
    <t>РЕСПУБЛИКА ТАТАРСТАН</t>
  </si>
  <si>
    <t>СМОЛЕНСКАЯ ОБЛАСТЬ</t>
  </si>
  <si>
    <t>ЧЕЛЯБИНСКАЯ ОБЛАСТЬ</t>
  </si>
  <si>
    <t>ЛЕНИНГРАДСКАЯ ОБЛАСТЬ</t>
  </si>
  <si>
    <t>РЕСПУБЛИКА БАШКОРТОСТАН</t>
  </si>
  <si>
    <t>КРАСНОДАРСКИЙ КРАЙ</t>
  </si>
  <si>
    <t>ОРЕНБУРГСКАЯ ОБЛАСТЬ</t>
  </si>
  <si>
    <t>КИРОВСКАЯ ОБЛАСТЬ</t>
  </si>
  <si>
    <t>РЕСПУБЛИКА КОМИ</t>
  </si>
  <si>
    <t>ИРКУТСКАЯ ОБЛАСТЬ</t>
  </si>
  <si>
    <t>ПЕРМСКИЙ КРАЙ</t>
  </si>
  <si>
    <t>САРАТОВСКАЯ ОБЛАСТЬ</t>
  </si>
  <si>
    <t>ИВАНОВСКАЯ ОБЛАСТЬ</t>
  </si>
  <si>
    <t>ОМСКАЯ ОБЛАСТЬ</t>
  </si>
  <si>
    <t>КАЛУЖСКАЯ ОБЛАСТЬ</t>
  </si>
  <si>
    <t>РЕСПУБЛИКА ДАГЕСТАН</t>
  </si>
  <si>
    <t>РЕСПУБЛИКА САХА(ЯКУТИЯ)</t>
  </si>
  <si>
    <t>ТВЕРСКАЯ ОБЛАСТЬ</t>
  </si>
  <si>
    <t>ВОЛОГОДСКАЯ ОБЛАСТЬ</t>
  </si>
  <si>
    <t>КАЛИНИНГРАДСКАЯ ОБЛАСТЬ</t>
  </si>
  <si>
    <t>ОРЛОВСКАЯ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</si>
</sst>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92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b/>
      <sz val="28"/>
      <color rgb="FFFF0000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27" fillId="0" borderId="0"/>
    <xf numFmtId="0" fontId="84" fillId="0" borderId="0"/>
    <xf numFmtId="0" fontId="85" fillId="0" borderId="0"/>
    <xf numFmtId="9" fontId="1" fillId="0" borderId="0" applyFont="0" applyFill="0" applyBorder="0" applyAlignment="0" applyProtection="0"/>
  </cellStyleXfs>
  <cellXfs count="535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3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5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6" fillId="2" borderId="0" xfId="0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quotePrefix="1" applyFont="1" applyFill="1" applyBorder="1" applyAlignment="1">
      <alignment horizontal="left" vertical="center"/>
    </xf>
    <xf numFmtId="0" fontId="38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0" fontId="35" fillId="2" borderId="0" xfId="0" applyFont="1" applyFill="1" applyAlignment="1">
      <alignment vertical="center"/>
    </xf>
    <xf numFmtId="3" fontId="37" fillId="2" borderId="0" xfId="0" quotePrefix="1" applyNumberFormat="1" applyFont="1" applyFill="1" applyAlignment="1">
      <alignment vertical="center"/>
    </xf>
    <xf numFmtId="0" fontId="40" fillId="2" borderId="0" xfId="0" applyFont="1" applyFill="1" applyAlignment="1">
      <alignment vertical="center"/>
    </xf>
    <xf numFmtId="3" fontId="38" fillId="2" borderId="0" xfId="0" applyNumberFormat="1" applyFont="1" applyFill="1" applyAlignment="1">
      <alignment vertical="center"/>
    </xf>
    <xf numFmtId="0" fontId="36" fillId="2" borderId="0" xfId="0" applyFont="1" applyFill="1" applyAlignment="1">
      <alignment horizontal="centerContinuous" vertical="center"/>
    </xf>
    <xf numFmtId="0" fontId="40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0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38" fillId="2" borderId="0" xfId="0" applyNumberFormat="1" applyFont="1" applyFill="1" applyAlignment="1">
      <alignment horizontal="left" vertical="center"/>
    </xf>
    <xf numFmtId="3" fontId="36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36" fillId="2" borderId="0" xfId="0" applyNumberFormat="1" applyFont="1" applyFill="1" applyBorder="1" applyAlignment="1">
      <alignment vertical="center"/>
    </xf>
    <xf numFmtId="3" fontId="36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6" fillId="2" borderId="0" xfId="0" applyNumberFormat="1" applyFont="1" applyFill="1" applyAlignment="1">
      <alignment horizontal="centerContinuous" vertical="center"/>
    </xf>
    <xf numFmtId="0" fontId="48" fillId="2" borderId="0" xfId="0" applyFont="1" applyFill="1" applyAlignment="1">
      <alignment horizontal="left" vertical="center"/>
    </xf>
    <xf numFmtId="0" fontId="46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7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38" fillId="2" borderId="0" xfId="3" applyFont="1" applyFill="1" applyAlignment="1">
      <alignment vertical="center"/>
    </xf>
    <xf numFmtId="3" fontId="38" fillId="2" borderId="0" xfId="3" applyNumberFormat="1" applyFont="1" applyFill="1" applyAlignment="1">
      <alignment vertical="center"/>
    </xf>
    <xf numFmtId="0" fontId="40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4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7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2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7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1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3" fillId="2" borderId="18" xfId="0" applyNumberFormat="1" applyFont="1" applyFill="1" applyBorder="1" applyAlignment="1">
      <alignment vertical="center"/>
    </xf>
    <xf numFmtId="3" fontId="33" fillId="2" borderId="18" xfId="0" applyNumberFormat="1" applyFont="1" applyFill="1" applyBorder="1" applyAlignment="1">
      <alignment horizontal="center" vertical="center"/>
    </xf>
    <xf numFmtId="0" fontId="43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38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0" fillId="2" borderId="0" xfId="0" quotePrefix="1" applyFont="1" applyFill="1" applyAlignment="1">
      <alignment vertical="center" wrapText="1"/>
    </xf>
    <xf numFmtId="0" fontId="36" fillId="2" borderId="0" xfId="0" applyFont="1" applyFill="1" applyAlignment="1">
      <alignment vertical="center"/>
    </xf>
    <xf numFmtId="0" fontId="40" fillId="2" borderId="0" xfId="0" quotePrefix="1" applyFont="1" applyFill="1" applyAlignment="1" applyProtection="1">
      <alignment vertical="center"/>
      <protection locked="0"/>
    </xf>
    <xf numFmtId="0" fontId="40" fillId="2" borderId="0" xfId="0" quotePrefix="1" applyFont="1" applyFill="1" applyAlignment="1" applyProtection="1">
      <alignment vertical="center" wrapText="1"/>
      <protection locked="0"/>
    </xf>
    <xf numFmtId="0" fontId="40" fillId="2" borderId="0" xfId="0" applyFont="1" applyFill="1" applyAlignment="1">
      <alignment vertical="center" wrapText="1"/>
    </xf>
    <xf numFmtId="0" fontId="49" fillId="4" borderId="0" xfId="2" applyFont="1" applyFill="1" applyAlignment="1">
      <alignment horizontal="right"/>
    </xf>
    <xf numFmtId="0" fontId="27" fillId="4" borderId="0" xfId="2" applyFill="1"/>
    <xf numFmtId="0" fontId="50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50" fillId="2" borderId="0" xfId="0" quotePrefix="1" applyFont="1" applyFill="1" applyBorder="1" applyAlignment="1">
      <alignment horizontal="right" vertical="center"/>
    </xf>
    <xf numFmtId="0" fontId="49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51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2" fillId="2" borderId="0" xfId="2" applyFont="1" applyFill="1"/>
    <xf numFmtId="0" fontId="50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9" fillId="2" borderId="29" xfId="2" applyFont="1" applyFill="1" applyBorder="1" applyAlignment="1">
      <alignment horizontal="right"/>
    </xf>
    <xf numFmtId="0" fontId="27" fillId="2" borderId="30" xfId="2" applyFill="1" applyBorder="1"/>
    <xf numFmtId="0" fontId="30" fillId="2" borderId="30" xfId="2" applyFont="1" applyFill="1" applyBorder="1" applyAlignment="1">
      <alignment horizontal="left"/>
    </xf>
    <xf numFmtId="0" fontId="31" fillId="2" borderId="31" xfId="2" applyFont="1" applyFill="1" applyBorder="1" applyAlignment="1">
      <alignment horizontal="center" vertical="center" wrapText="1"/>
    </xf>
    <xf numFmtId="0" fontId="49" fillId="2" borderId="32" xfId="2" applyFont="1" applyFill="1" applyBorder="1" applyAlignment="1">
      <alignment horizontal="right"/>
    </xf>
    <xf numFmtId="0" fontId="31" fillId="2" borderId="33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3" xfId="2" applyFill="1" applyBorder="1"/>
    <xf numFmtId="0" fontId="54" fillId="2" borderId="0" xfId="2" quotePrefix="1" applyFont="1" applyFill="1" applyBorder="1" applyAlignment="1">
      <alignment horizontal="left" vertical="center"/>
    </xf>
    <xf numFmtId="0" fontId="54" fillId="2" borderId="0" xfId="2" applyFont="1" applyFill="1" applyBorder="1" applyAlignment="1">
      <alignment horizontal="justify" vertical="center"/>
    </xf>
    <xf numFmtId="0" fontId="27" fillId="2" borderId="29" xfId="2" applyFill="1" applyBorder="1" applyAlignment="1" applyProtection="1">
      <alignment horizontal="center" vertical="center" wrapText="1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3" fontId="27" fillId="2" borderId="36" xfId="2" applyNumberFormat="1" applyFont="1" applyFill="1" applyBorder="1" applyAlignment="1" applyProtection="1">
      <alignment horizontal="center" vertical="center"/>
      <protection locked="0"/>
    </xf>
    <xf numFmtId="0" fontId="49" fillId="2" borderId="37" xfId="2" applyFont="1" applyFill="1" applyBorder="1" applyAlignment="1">
      <alignment horizontal="right"/>
    </xf>
    <xf numFmtId="0" fontId="27" fillId="2" borderId="38" xfId="2" applyFill="1" applyBorder="1"/>
    <xf numFmtId="0" fontId="27" fillId="2" borderId="39" xfId="2" applyFill="1" applyBorder="1"/>
    <xf numFmtId="0" fontId="51" fillId="2" borderId="0" xfId="2" applyFont="1" applyFill="1" applyBorder="1" applyAlignment="1">
      <alignment vertical="center"/>
    </xf>
    <xf numFmtId="1" fontId="56" fillId="2" borderId="0" xfId="0" quotePrefix="1" applyNumberFormat="1" applyFont="1" applyFill="1" applyAlignment="1">
      <alignment horizontal="right" vertical="center"/>
    </xf>
    <xf numFmtId="0" fontId="57" fillId="2" borderId="0" xfId="2" applyFont="1" applyFill="1" applyAlignment="1">
      <alignment vertical="center"/>
    </xf>
    <xf numFmtId="1" fontId="58" fillId="2" borderId="0" xfId="2" applyNumberFormat="1" applyFont="1" applyFill="1" applyAlignment="1">
      <alignment horizontal="right"/>
    </xf>
    <xf numFmtId="0" fontId="57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40" xfId="2" applyFill="1" applyBorder="1" applyAlignment="1" applyProtection="1">
      <alignment horizontal="center" vertical="center" wrapText="1"/>
      <protection locked="0"/>
    </xf>
    <xf numFmtId="3" fontId="32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4" fillId="2" borderId="32" xfId="2" applyNumberFormat="1" applyFont="1" applyFill="1" applyBorder="1" applyAlignment="1">
      <alignment horizontal="right"/>
    </xf>
    <xf numFmtId="208" fontId="54" fillId="2" borderId="0" xfId="2" applyNumberFormat="1" applyFont="1" applyFill="1" applyBorder="1" applyAlignment="1">
      <alignment horizontal="right"/>
    </xf>
    <xf numFmtId="208" fontId="54" fillId="2" borderId="33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1" xfId="2" applyNumberFormat="1" applyFont="1" applyFill="1" applyBorder="1" applyAlignment="1" applyProtection="1">
      <alignment horizontal="center" vertical="center"/>
      <protection locked="0"/>
    </xf>
    <xf numFmtId="0" fontId="60" fillId="2" borderId="42" xfId="2" applyFont="1" applyFill="1" applyBorder="1" applyAlignment="1">
      <alignment horizontal="center" vertical="center" wrapText="1"/>
    </xf>
    <xf numFmtId="0" fontId="60" fillId="2" borderId="43" xfId="2" applyFont="1" applyFill="1" applyBorder="1" applyAlignment="1">
      <alignment horizontal="center" vertical="center" wrapText="1"/>
    </xf>
    <xf numFmtId="0" fontId="60" fillId="2" borderId="44" xfId="2" applyFont="1" applyFill="1" applyBorder="1" applyAlignment="1">
      <alignment horizontal="center" vertical="center" wrapText="1"/>
    </xf>
    <xf numFmtId="3" fontId="27" fillId="2" borderId="45" xfId="2" applyNumberFormat="1" applyFont="1" applyFill="1" applyBorder="1" applyAlignment="1" applyProtection="1">
      <alignment horizontal="center" vertical="center"/>
      <protection locked="0"/>
    </xf>
    <xf numFmtId="3" fontId="27" fillId="2" borderId="46" xfId="2" applyNumberFormat="1" applyFont="1" applyFill="1" applyBorder="1" applyAlignment="1" applyProtection="1">
      <alignment horizontal="center" vertical="center"/>
      <protection locked="0"/>
    </xf>
    <xf numFmtId="3" fontId="27" fillId="2" borderId="47" xfId="2" applyNumberFormat="1" applyFont="1" applyFill="1" applyBorder="1" applyAlignment="1" applyProtection="1">
      <alignment horizontal="center" vertical="center"/>
      <protection locked="0"/>
    </xf>
    <xf numFmtId="3" fontId="27" fillId="2" borderId="48" xfId="2" applyNumberFormat="1" applyFont="1" applyFill="1" applyBorder="1" applyAlignment="1" applyProtection="1">
      <alignment horizontal="center" vertical="center"/>
      <protection locked="0"/>
    </xf>
    <xf numFmtId="0" fontId="60" fillId="2" borderId="0" xfId="2" applyFont="1" applyFill="1" applyBorder="1" applyAlignment="1">
      <alignment horizontal="justify"/>
    </xf>
    <xf numFmtId="0" fontId="60" fillId="2" borderId="0" xfId="2" applyFont="1" applyFill="1" applyBorder="1"/>
    <xf numFmtId="0" fontId="28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5" fillId="2" borderId="0" xfId="0" quotePrefix="1" applyFont="1" applyFill="1" applyBorder="1" applyAlignment="1" applyProtection="1">
      <alignment horizontal="left" vertical="center"/>
      <protection locked="0"/>
    </xf>
    <xf numFmtId="0" fontId="45" fillId="2" borderId="0" xfId="0" applyFont="1" applyFill="1" applyBorder="1" applyAlignment="1" applyProtection="1">
      <alignment vertical="center"/>
      <protection locked="0"/>
    </xf>
    <xf numFmtId="0" fontId="27" fillId="2" borderId="0" xfId="2" applyFill="1" applyBorder="1" applyAlignment="1">
      <alignment horizontal="center" vertical="center" wrapText="1"/>
    </xf>
    <xf numFmtId="0" fontId="55" fillId="2" borderId="0" xfId="2" quotePrefix="1" applyFont="1" applyFill="1" applyBorder="1" applyAlignment="1">
      <alignment horizontal="left"/>
    </xf>
    <xf numFmtId="0" fontId="39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1" xfId="2" applyNumberFormat="1" applyFont="1" applyFill="1" applyBorder="1" applyAlignment="1" applyProtection="1">
      <alignment horizontal="center" vertical="center"/>
      <protection locked="0"/>
    </xf>
    <xf numFmtId="0" fontId="54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3" fillId="4" borderId="18" xfId="0" applyFont="1" applyFill="1" applyBorder="1" applyAlignment="1">
      <alignment horizontal="center" vertical="center"/>
    </xf>
    <xf numFmtId="0" fontId="33" fillId="4" borderId="18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9" xfId="2" applyFont="1" applyFill="1" applyBorder="1" applyAlignment="1" applyProtection="1">
      <alignment horizontal="center" vertical="center" wrapText="1"/>
      <protection locked="0"/>
    </xf>
    <xf numFmtId="0" fontId="27" fillId="2" borderId="29" xfId="2" applyFont="1" applyFill="1" applyBorder="1" applyAlignment="1" applyProtection="1">
      <alignment horizontal="center" vertical="center" wrapText="1"/>
      <protection locked="0"/>
    </xf>
    <xf numFmtId="9" fontId="32" fillId="2" borderId="50" xfId="6" applyFont="1" applyFill="1" applyBorder="1" applyAlignment="1" applyProtection="1">
      <alignment horizontal="center" vertical="center"/>
      <protection locked="0"/>
    </xf>
    <xf numFmtId="0" fontId="27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6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38" fillId="4" borderId="0" xfId="0" applyNumberFormat="1" applyFont="1" applyFill="1" applyAlignment="1" applyProtection="1">
      <alignment horizontal="right" vertical="center"/>
      <protection locked="0"/>
    </xf>
    <xf numFmtId="0" fontId="40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2" fillId="2" borderId="51" xfId="6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6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5" fillId="2" borderId="0" xfId="2" applyFont="1" applyFill="1" applyBorder="1" applyAlignment="1">
      <alignment horizontal="left" vertical="center"/>
    </xf>
    <xf numFmtId="0" fontId="27" fillId="2" borderId="40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6" fillId="0" borderId="0" xfId="0" applyFont="1" applyAlignment="1">
      <alignment horizontal="center" wrapText="1"/>
    </xf>
    <xf numFmtId="0" fontId="67" fillId="2" borderId="0" xfId="0" applyFont="1" applyFill="1" applyAlignment="1">
      <alignment horizontal="center"/>
    </xf>
    <xf numFmtId="0" fontId="70" fillId="2" borderId="0" xfId="0" applyFont="1" applyFill="1" applyAlignment="1">
      <alignment horizontal="center" vertical="center"/>
    </xf>
    <xf numFmtId="0" fontId="67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78" fillId="2" borderId="0" xfId="0" applyFont="1" applyFill="1" applyBorder="1" applyAlignment="1">
      <alignment vertical="center"/>
    </xf>
    <xf numFmtId="0" fontId="79" fillId="2" borderId="0" xfId="0" applyFont="1" applyFill="1" applyBorder="1" applyAlignment="1">
      <alignment vertical="center"/>
    </xf>
    <xf numFmtId="0" fontId="43" fillId="0" borderId="0" xfId="0" quotePrefix="1" applyFont="1" applyFill="1" applyAlignment="1">
      <alignment vertical="center" wrapText="1"/>
    </xf>
    <xf numFmtId="0" fontId="67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3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6" applyNumberFormat="1" applyFont="1" applyBorder="1" applyAlignment="1">
      <alignment horizontal="center" vertical="top"/>
    </xf>
    <xf numFmtId="0" fontId="84" fillId="0" borderId="0" xfId="4"/>
    <xf numFmtId="9" fontId="84" fillId="0" borderId="0" xfId="6" applyFont="1" applyFill="1" applyBorder="1"/>
    <xf numFmtId="0" fontId="84" fillId="0" borderId="0" xfId="4" applyFill="1" applyBorder="1"/>
    <xf numFmtId="10" fontId="87" fillId="0" borderId="0" xfId="6" applyNumberFormat="1" applyFont="1" applyFill="1" applyBorder="1" applyAlignment="1">
      <alignment horizontal="right" wrapText="1"/>
    </xf>
    <xf numFmtId="0" fontId="87" fillId="0" borderId="0" xfId="5" applyFont="1" applyFill="1" applyBorder="1" applyAlignment="1">
      <alignment horizontal="left" wrapText="1"/>
    </xf>
    <xf numFmtId="9" fontId="87" fillId="0" borderId="0" xfId="6" applyFont="1" applyFill="1" applyBorder="1" applyAlignment="1">
      <alignment horizontal="right" wrapText="1"/>
    </xf>
    <xf numFmtId="9" fontId="87" fillId="0" borderId="8" xfId="6" applyFont="1" applyFill="1" applyBorder="1" applyAlignment="1">
      <alignment horizontal="center"/>
    </xf>
    <xf numFmtId="0" fontId="87" fillId="0" borderId="8" xfId="5" applyFont="1" applyFill="1" applyBorder="1" applyAlignment="1">
      <alignment horizontal="center"/>
    </xf>
    <xf numFmtId="10" fontId="84" fillId="0" borderId="0" xfId="6" applyNumberFormat="1" applyFont="1" applyFill="1" applyBorder="1"/>
    <xf numFmtId="10" fontId="87" fillId="0" borderId="8" xfId="6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vertical="center" wrapText="1"/>
    </xf>
    <xf numFmtId="0" fontId="76" fillId="2" borderId="0" xfId="0" applyFont="1" applyFill="1" applyBorder="1" applyAlignment="1">
      <alignment vertical="center"/>
    </xf>
    <xf numFmtId="3" fontId="76" fillId="2" borderId="18" xfId="0" applyNumberFormat="1" applyFont="1" applyFill="1" applyBorder="1" applyAlignment="1" applyProtection="1">
      <alignment horizontal="center" vertical="center"/>
      <protection locked="0"/>
    </xf>
    <xf numFmtId="0" fontId="88" fillId="2" borderId="0" xfId="0" applyFont="1" applyFill="1" applyBorder="1" applyAlignment="1">
      <alignment vertical="center"/>
    </xf>
    <xf numFmtId="3" fontId="11" fillId="2" borderId="0" xfId="0" applyNumberFormat="1" applyFont="1" applyFill="1" applyBorder="1" applyAlignment="1" applyProtection="1">
      <alignment horizontal="center" vertical="center"/>
    </xf>
    <xf numFmtId="3" fontId="33" fillId="0" borderId="18" xfId="0" applyNumberFormat="1" applyFont="1" applyFill="1" applyBorder="1" applyAlignment="1">
      <alignment horizontal="center" vertical="center"/>
    </xf>
    <xf numFmtId="3" fontId="89" fillId="0" borderId="18" xfId="0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8" xfId="0" applyNumberFormat="1" applyFont="1" applyFill="1" applyBorder="1" applyAlignment="1" applyProtection="1">
      <alignment horizontal="center" vertical="center"/>
      <protection locked="0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9" xfId="0" quotePrefix="1" applyFont="1" applyFill="1" applyBorder="1" applyAlignment="1" applyProtection="1">
      <alignment vertical="center"/>
      <protection locked="0"/>
    </xf>
    <xf numFmtId="3" fontId="90" fillId="0" borderId="18" xfId="0" applyNumberFormat="1" applyFont="1" applyFill="1" applyBorder="1" applyAlignment="1">
      <alignment horizontal="center" vertical="center"/>
    </xf>
    <xf numFmtId="3" fontId="91" fillId="0" borderId="18" xfId="0" applyNumberFormat="1" applyFont="1" applyFill="1" applyBorder="1" applyAlignment="1">
      <alignment horizontal="center" vertical="center"/>
    </xf>
    <xf numFmtId="9" fontId="86" fillId="0" borderId="0" xfId="6" applyFont="1" applyFill="1" applyBorder="1" applyAlignment="1">
      <alignment horizontal="left" wrapText="1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0" fillId="2" borderId="30" xfId="2" applyFont="1" applyFill="1" applyBorder="1" applyAlignment="1">
      <alignment horizontal="center"/>
    </xf>
    <xf numFmtId="0" fontId="31" fillId="2" borderId="0" xfId="2" applyFont="1" applyFill="1" applyBorder="1" applyAlignment="1">
      <alignment horizontal="center" vertical="center" wrapText="1"/>
    </xf>
    <xf numFmtId="0" fontId="32" fillId="2" borderId="60" xfId="2" applyFont="1" applyFill="1" applyBorder="1" applyAlignment="1">
      <alignment horizontal="left" vertical="center" wrapText="1"/>
    </xf>
    <xf numFmtId="0" fontId="32" fillId="2" borderId="49" xfId="2" applyFont="1" applyFill="1" applyBorder="1" applyAlignment="1">
      <alignment horizontal="left" vertical="center" wrapText="1"/>
    </xf>
    <xf numFmtId="0" fontId="32" fillId="2" borderId="61" xfId="2" applyFont="1" applyFill="1" applyBorder="1" applyAlignment="1">
      <alignment horizontal="center" vertical="center" wrapText="1"/>
    </xf>
    <xf numFmtId="0" fontId="27" fillId="2" borderId="62" xfId="2" applyFill="1" applyBorder="1" applyAlignment="1">
      <alignment vertical="center"/>
    </xf>
    <xf numFmtId="0" fontId="32" fillId="2" borderId="63" xfId="2" applyFont="1" applyFill="1" applyBorder="1" applyAlignment="1">
      <alignment horizontal="center" vertical="center" wrapText="1"/>
    </xf>
    <xf numFmtId="0" fontId="32" fillId="2" borderId="64" xfId="2" applyFont="1" applyFill="1" applyBorder="1" applyAlignment="1">
      <alignment horizontal="center" vertical="center" wrapText="1"/>
    </xf>
    <xf numFmtId="0" fontId="32" fillId="2" borderId="65" xfId="2" applyFont="1" applyFill="1" applyBorder="1" applyAlignment="1">
      <alignment horizontal="center" vertical="center" wrapText="1"/>
    </xf>
    <xf numFmtId="0" fontId="32" fillId="2" borderId="29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7" xfId="2" applyFont="1" applyFill="1" applyBorder="1" applyAlignment="1">
      <alignment horizontal="center" vertical="top" wrapText="1"/>
    </xf>
    <xf numFmtId="0" fontId="32" fillId="2" borderId="39" xfId="2" applyFont="1" applyFill="1" applyBorder="1" applyAlignment="1">
      <alignment horizontal="center" vertical="top" wrapText="1"/>
    </xf>
    <xf numFmtId="0" fontId="31" fillId="5" borderId="60" xfId="2" applyFont="1" applyFill="1" applyBorder="1" applyAlignment="1">
      <alignment horizontal="center" vertical="center"/>
    </xf>
    <xf numFmtId="0" fontId="31" fillId="5" borderId="49" xfId="2" applyFont="1" applyFill="1" applyBorder="1" applyAlignment="1">
      <alignment horizontal="center" vertical="center"/>
    </xf>
    <xf numFmtId="0" fontId="66" fillId="0" borderId="0" xfId="0" applyFont="1" applyAlignment="1">
      <alignment horizontal="center" wrapText="1"/>
    </xf>
    <xf numFmtId="0" fontId="66" fillId="0" borderId="0" xfId="0" applyFont="1" applyAlignment="1">
      <alignment horizontal="center"/>
    </xf>
    <xf numFmtId="0" fontId="74" fillId="2" borderId="0" xfId="0" applyFont="1" applyFill="1" applyAlignment="1">
      <alignment wrapText="1"/>
    </xf>
    <xf numFmtId="0" fontId="1" fillId="0" borderId="0" xfId="0" applyFont="1" applyAlignment="1"/>
    <xf numFmtId="0" fontId="6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2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6" fillId="2" borderId="11" xfId="0" applyFont="1" applyFill="1" applyBorder="1" applyAlignment="1" applyProtection="1">
      <alignment horizontal="center" vertical="center"/>
      <protection locked="0"/>
    </xf>
    <xf numFmtId="0" fontId="76" fillId="0" borderId="14" xfId="0" applyFont="1" applyBorder="1" applyAlignment="1">
      <alignment horizontal="center" vertical="center"/>
    </xf>
    <xf numFmtId="22" fontId="63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1" fillId="2" borderId="0" xfId="0" applyNumberFormat="1" applyFont="1" applyFill="1" applyBorder="1" applyAlignment="1">
      <alignment horizontal="center" vertical="center"/>
    </xf>
    <xf numFmtId="0" fontId="81" fillId="2" borderId="0" xfId="0" applyFont="1" applyFill="1" applyBorder="1" applyAlignment="1">
      <alignment horizontal="center" vertical="center"/>
    </xf>
    <xf numFmtId="0" fontId="43" fillId="2" borderId="0" xfId="0" quotePrefix="1" applyFont="1" applyFill="1" applyAlignment="1">
      <alignment horizontal="left" vertical="center" wrapText="1"/>
    </xf>
    <xf numFmtId="0" fontId="43" fillId="2" borderId="0" xfId="0" quotePrefix="1" applyFont="1" applyFill="1" applyAlignment="1">
      <alignment vertical="center" wrapText="1"/>
    </xf>
    <xf numFmtId="0" fontId="43" fillId="6" borderId="0" xfId="0" quotePrefix="1" applyFont="1" applyFill="1" applyAlignment="1">
      <alignment vertical="center" wrapText="1"/>
    </xf>
    <xf numFmtId="22" fontId="81" fillId="2" borderId="0" xfId="3" applyNumberFormat="1" applyFont="1" applyFill="1" applyBorder="1" applyAlignment="1">
      <alignment horizontal="center" vertical="center"/>
    </xf>
    <xf numFmtId="0" fontId="81" fillId="2" borderId="0" xfId="3" applyFont="1" applyFill="1" applyBorder="1" applyAlignment="1">
      <alignment horizontal="center" vertical="center"/>
    </xf>
    <xf numFmtId="22" fontId="81" fillId="2" borderId="0" xfId="0" applyNumberFormat="1" applyFont="1" applyFill="1" applyBorder="1" applyAlignment="1" applyProtection="1">
      <alignment horizontal="center" vertical="center"/>
      <protection locked="0"/>
    </xf>
    <xf numFmtId="0" fontId="81" fillId="2" borderId="0" xfId="0" applyFont="1" applyFill="1" applyBorder="1" applyAlignment="1" applyProtection="1">
      <alignment horizontal="center" vertical="center"/>
      <protection locked="0"/>
    </xf>
  </cellXfs>
  <cellStyles count="7">
    <cellStyle name="Dezimal_Tabelle2" xfId="1"/>
    <cellStyle name="Normal_2007 Turnover_NON_EU_Template_V.1.2" xfId="2"/>
    <cellStyle name="Normal_Book3" xfId="3"/>
    <cellStyle name="Обычный" xfId="0" builtinId="0"/>
    <cellStyle name="Обычный_ГЕОГРАФИЯ" xfId="4"/>
    <cellStyle name="Обычный_Лист1" xfId="5"/>
    <cellStyle name="Процентный" xfId="6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80307240929822E-3"/>
          <c:y val="0.22345144812738099"/>
          <c:w val="0.71033579867147512"/>
          <c:h val="0.53982330042654414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D1D-470F-9817-19FFC3FE9E2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D1D-470F-9817-19FFC3FE9E2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D1D-470F-9817-19FFC3FE9E2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D1D-470F-9817-19FFC3FE9E2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D1D-470F-9817-19FFC3FE9E2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D1D-470F-9817-19FFC3FE9E2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D1D-470F-9817-19FFC3FE9E28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D1D-470F-9817-19FFC3FE9E28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D1D-470F-9817-19FFC3FE9E28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D1D-470F-9817-19FFC3FE9E28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FD1D-470F-9817-19FFC3FE9E28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D1D-470F-9817-19FFC3FE9E28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FD1D-470F-9817-19FFC3FE9E28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FD1D-470F-9817-19FFC3FE9E28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FD1D-470F-9817-19FFC3FE9E28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FD1D-470F-9817-19FFC3FE9E28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FD1D-470F-9817-19FFC3FE9E28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FD1D-470F-9817-19FFC3FE9E28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FD1D-470F-9817-19FFC3FE9E28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FD1D-470F-9817-19FFC3FE9E28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FD1D-470F-9817-19FFC3FE9E28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FD1D-470F-9817-19FFC3FE9E28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FD1D-470F-9817-19FFC3FE9E28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FD1D-470F-9817-19FFC3FE9E28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FD1D-470F-9817-19FFC3FE9E28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FD1D-470F-9817-19FFC3FE9E28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FD1D-470F-9817-19FFC3FE9E28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FD1D-470F-9817-19FFC3FE9E28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FD1D-470F-9817-19FFC3FE9E28}"/>
              </c:ext>
            </c:extLst>
          </c:dPt>
          <c:dPt>
            <c:idx val="29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FD1D-470F-9817-19FFC3FE9E28}"/>
              </c:ext>
            </c:extLst>
          </c:dPt>
          <c:dPt>
            <c:idx val="3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FD1D-470F-9817-19FFC3FE9E28}"/>
              </c:ext>
            </c:extLst>
          </c:dPt>
          <c:dPt>
            <c:idx val="31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FD1D-470F-9817-19FFC3FE9E28}"/>
              </c:ext>
            </c:extLst>
          </c:dPt>
          <c:dPt>
            <c:idx val="32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FD1D-470F-9817-19FFC3FE9E28}"/>
              </c:ext>
            </c:extLst>
          </c:dPt>
          <c:dPt>
            <c:idx val="33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FD1D-470F-9817-19FFC3FE9E28}"/>
              </c:ext>
            </c:extLst>
          </c:dPt>
          <c:dPt>
            <c:idx val="34"/>
            <c:bubble3D val="0"/>
            <c:spPr>
              <a:solidFill>
                <a:srgbClr val="00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FD1D-470F-9817-19FFC3FE9E28}"/>
              </c:ext>
            </c:extLst>
          </c:dPt>
          <c:dPt>
            <c:idx val="35"/>
            <c:bubble3D val="0"/>
            <c:spPr>
              <a:solidFill>
                <a:srgbClr val="33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FD1D-470F-9817-19FFC3FE9E28}"/>
              </c:ext>
            </c:extLst>
          </c:dPt>
          <c:dPt>
            <c:idx val="36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FD1D-470F-9817-19FFC3FE9E28}"/>
              </c:ext>
            </c:extLst>
          </c:dPt>
          <c:dPt>
            <c:idx val="37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FD1D-470F-9817-19FFC3FE9E28}"/>
              </c:ext>
            </c:extLst>
          </c:dPt>
          <c:dPt>
            <c:idx val="38"/>
            <c:bubble3D val="0"/>
            <c:spPr>
              <a:solidFill>
                <a:srgbClr val="3333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6-FD1D-470F-9817-19FFC3FE9E28}"/>
              </c:ext>
            </c:extLst>
          </c:dPt>
          <c:dPt>
            <c:idx val="39"/>
            <c:bubble3D val="0"/>
            <c:spPr>
              <a:solidFill>
                <a:srgbClr val="3333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FD1D-470F-9817-19FFC3FE9E28}"/>
              </c:ext>
            </c:extLst>
          </c:dPt>
          <c:dPt>
            <c:idx val="4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8-FD1D-470F-9817-19FFC3FE9E28}"/>
              </c:ext>
            </c:extLst>
          </c:dPt>
          <c:dPt>
            <c:idx val="4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FD1D-470F-9817-19FFC3FE9E28}"/>
              </c:ext>
            </c:extLst>
          </c:dPt>
          <c:dPt>
            <c:idx val="4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A-FD1D-470F-9817-19FFC3FE9E28}"/>
              </c:ext>
            </c:extLst>
          </c:dPt>
          <c:dPt>
            <c:idx val="43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B-FD1D-470F-9817-19FFC3FE9E28}"/>
              </c:ext>
            </c:extLst>
          </c:dPt>
          <c:cat>
            <c:strRef>
              <c:f>'Geo6'!$B$4:$B$63</c:f>
              <c:strCache>
                <c:ptCount val="44"/>
                <c:pt idx="0">
                  <c:v>Г МОСКВА</c:v>
                </c:pt>
                <c:pt idx="1">
                  <c:v>Г САНКТ-ПЕТЕРБУРГ</c:v>
                </c:pt>
                <c:pt idx="2">
                  <c:v>НИЖЕГОРОДСКАЯ ОБЛАСТЬ</c:v>
                </c:pt>
                <c:pt idx="3">
                  <c:v>ЛЕНИНГРАДСКАЯ ОБЛАСТЬ</c:v>
                </c:pt>
                <c:pt idx="4">
                  <c:v>САМАРСКАЯ ОБЛАСТЬ</c:v>
                </c:pt>
                <c:pt idx="5">
                  <c:v>КРАСНОЯРСКИЙ КРАЙ</c:v>
                </c:pt>
                <c:pt idx="6">
                  <c:v>СВЕРДЛОВСКАЯ ОБЛАСТЬ</c:v>
                </c:pt>
                <c:pt idx="7">
                  <c:v>РЕСПУБЛИКА ТАТАРСТАН</c:v>
                </c:pt>
                <c:pt idx="8">
                  <c:v>РЕСПУБЛИКА БАШКОРТОСТАН</c:v>
                </c:pt>
                <c:pt idx="9">
                  <c:v>ОМСКАЯ ОБЛАСТЬ</c:v>
                </c:pt>
                <c:pt idx="10">
                  <c:v>ПЕРМСКИЙ КРАЙ</c:v>
                </c:pt>
                <c:pt idx="11">
                  <c:v>КАБАРДИНО-БАЛКАРСКАЯ РЕСПУБЛИКА</c:v>
                </c:pt>
                <c:pt idx="12">
                  <c:v>РОСТОВСКАЯ ОБЛАСТЬ</c:v>
                </c:pt>
                <c:pt idx="13">
                  <c:v>ВОЛОГОДСКАЯ ОБЛАСТЬ</c:v>
                </c:pt>
                <c:pt idx="14">
                  <c:v>ЧЕЛЯБИНСКАЯ ОБЛАСТЬ</c:v>
                </c:pt>
                <c:pt idx="15">
                  <c:v>ЛИПЕЦКАЯ ОБЛАСТЬ</c:v>
                </c:pt>
                <c:pt idx="16">
                  <c:v>РЕСПУБЛИКА КОМИ</c:v>
                </c:pt>
                <c:pt idx="17">
                  <c:v>КАЛУЖСКАЯ ОБЛАСТЬ</c:v>
                </c:pt>
                <c:pt idx="18">
                  <c:v>УДМУРТСКАЯ РЕСПУБЛИКА</c:v>
                </c:pt>
                <c:pt idx="19">
                  <c:v>СМОЛЕНСКАЯ ОБЛАСТЬ</c:v>
                </c:pt>
                <c:pt idx="20">
                  <c:v>КИРОВСКАЯ ОБЛАСТЬ</c:v>
                </c:pt>
                <c:pt idx="21">
                  <c:v>РЕСПУБЛИКА ДАГЕСТАН</c:v>
                </c:pt>
                <c:pt idx="22">
                  <c:v>КРАСНОДАРСКИЙ КРАЙ</c:v>
                </c:pt>
                <c:pt idx="23">
                  <c:v>АЛТАЙСКИЙ КРАЙ</c:v>
                </c:pt>
                <c:pt idx="24">
                  <c:v>НОВОСИБИРСКАЯ ОБЛАСТЬ</c:v>
                </c:pt>
                <c:pt idx="25">
                  <c:v>САРАТОВСКАЯ ОБЛАСТЬ</c:v>
                </c:pt>
                <c:pt idx="26">
                  <c:v>РЯЗАНСКАЯ ОБЛАСТЬ</c:v>
                </c:pt>
                <c:pt idx="27">
                  <c:v>ТАМБОВСКАЯ ОБЛАСТЬ</c:v>
                </c:pt>
                <c:pt idx="28">
                  <c:v>ТЮМЕНСКАЯ ОБЛАСТЬ</c:v>
                </c:pt>
                <c:pt idx="29">
                  <c:v>УЛЬЯНОВСКАЯ ОБЛАСТЬ</c:v>
                </c:pt>
                <c:pt idx="30">
                  <c:v>ИВАНОВСКАЯ ОБЛАСТЬ</c:v>
                </c:pt>
                <c:pt idx="31">
                  <c:v>ТВЕРСКАЯ ОБЛАСТЬ</c:v>
                </c:pt>
                <c:pt idx="32">
                  <c:v>РЕСПУБЛИКА СЕВЕРНАЯ ОСЕТИЯ-АЛАНИЯ</c:v>
                </c:pt>
                <c:pt idx="33">
                  <c:v>РЕСПУБЛИКА МОРДОВИЯ</c:v>
                </c:pt>
                <c:pt idx="34">
                  <c:v>ЧУВАШСКАЯ РЕСПУБЛИКА</c:v>
                </c:pt>
                <c:pt idx="35">
                  <c:v>СТАВРОПОЛЬСКИЙ КРАЙ</c:v>
                </c:pt>
                <c:pt idx="36">
                  <c:v>ТУЛЬСКАЯ ОБЛАСТЬ</c:v>
                </c:pt>
                <c:pt idx="37">
                  <c:v>ОРЕНБУРГСКАЯ ОБЛАСТЬ</c:v>
                </c:pt>
                <c:pt idx="38">
                  <c:v>ПСКОВСКАЯ ОБЛАСТЬ</c:v>
                </c:pt>
                <c:pt idx="39">
                  <c:v>ИРКУТСКАЯ ОБЛАСТЬ</c:v>
                </c:pt>
                <c:pt idx="40">
                  <c:v>БЕЛГОРОДСКАЯ ОБЛАСТЬ</c:v>
                </c:pt>
                <c:pt idx="41">
                  <c:v>МОСКОВСКАЯ ОБЛАСТЬ</c:v>
                </c:pt>
                <c:pt idx="42">
                  <c:v>РЕСПУБЛИКА САХА(ЯКУТИЯ)</c:v>
                </c:pt>
                <c:pt idx="43">
                  <c:v>КОСТРОМСКАЯ ОБЛАСТЬ</c:v>
                </c:pt>
              </c:strCache>
            </c:strRef>
          </c:cat>
          <c:val>
            <c:numRef>
              <c:f>'Geo6'!$A$4:$A$63</c:f>
              <c:numCache>
                <c:formatCode>0.00%</c:formatCode>
                <c:ptCount val="44"/>
                <c:pt idx="0">
                  <c:v>0.84529077295289001</c:v>
                </c:pt>
                <c:pt idx="1">
                  <c:v>6.1246594584516527E-2</c:v>
                </c:pt>
                <c:pt idx="2">
                  <c:v>5.973967969364382E-2</c:v>
                </c:pt>
                <c:pt idx="3">
                  <c:v>6.2975066974102125E-3</c:v>
                </c:pt>
                <c:pt idx="4">
                  <c:v>5.0656518434155301E-3</c:v>
                </c:pt>
                <c:pt idx="5">
                  <c:v>2.6415192242666597E-3</c:v>
                </c:pt>
                <c:pt idx="6">
                  <c:v>2.3609188446733747E-3</c:v>
                </c:pt>
                <c:pt idx="7">
                  <c:v>2.2964467232467764E-3</c:v>
                </c:pt>
                <c:pt idx="8">
                  <c:v>1.7682482837282935E-3</c:v>
                </c:pt>
                <c:pt idx="9">
                  <c:v>1.0896555330733818E-3</c:v>
                </c:pt>
                <c:pt idx="10">
                  <c:v>9.0139158150635856E-4</c:v>
                </c:pt>
                <c:pt idx="11">
                  <c:v>8.0571031783484488E-4</c:v>
                </c:pt>
                <c:pt idx="12">
                  <c:v>7.7831300025904538E-4</c:v>
                </c:pt>
                <c:pt idx="13">
                  <c:v>7.6181748010549044E-4</c:v>
                </c:pt>
                <c:pt idx="14">
                  <c:v>7.4864571823748483E-4</c:v>
                </c:pt>
                <c:pt idx="15">
                  <c:v>6.9204246026002467E-4</c:v>
                </c:pt>
                <c:pt idx="16">
                  <c:v>6.5671299618105122E-4</c:v>
                </c:pt>
                <c:pt idx="17">
                  <c:v>6.475052716569679E-4</c:v>
                </c:pt>
                <c:pt idx="18">
                  <c:v>5.7922318228432849E-4</c:v>
                </c:pt>
                <c:pt idx="19">
                  <c:v>3.6222769078486091E-4</c:v>
                </c:pt>
                <c:pt idx="20">
                  <c:v>3.6057457392298862E-4</c:v>
                </c:pt>
                <c:pt idx="21">
                  <c:v>3.5798561302214732E-4</c:v>
                </c:pt>
                <c:pt idx="22">
                  <c:v>3.4591392559298121E-4</c:v>
                </c:pt>
                <c:pt idx="23">
                  <c:v>3.4311015480776197E-4</c:v>
                </c:pt>
                <c:pt idx="24">
                  <c:v>3.2675261914578079E-4</c:v>
                </c:pt>
                <c:pt idx="25">
                  <c:v>2.7521091957067993E-4</c:v>
                </c:pt>
                <c:pt idx="26">
                  <c:v>2.6681305687210741E-4</c:v>
                </c:pt>
                <c:pt idx="27">
                  <c:v>2.6136490308353508E-4</c:v>
                </c:pt>
                <c:pt idx="28">
                  <c:v>2.4741431385200385E-4</c:v>
                </c:pt>
                <c:pt idx="29">
                  <c:v>2.2082738329792635E-4</c:v>
                </c:pt>
                <c:pt idx="30">
                  <c:v>2.1318811400650409E-4</c:v>
                </c:pt>
                <c:pt idx="31">
                  <c:v>1.806573711056508E-4</c:v>
                </c:pt>
                <c:pt idx="32">
                  <c:v>1.7476518091233067E-4</c:v>
                </c:pt>
                <c:pt idx="33">
                  <c:v>1.6473976296041363E-4</c:v>
                </c:pt>
                <c:pt idx="34">
                  <c:v>1.6190043175762629E-4</c:v>
                </c:pt>
                <c:pt idx="35">
                  <c:v>1.5750477889934632E-4</c:v>
                </c:pt>
                <c:pt idx="36">
                  <c:v>1.3645297462638084E-4</c:v>
                </c:pt>
                <c:pt idx="37">
                  <c:v>1.3615103932468415E-4</c:v>
                </c:pt>
                <c:pt idx="38">
                  <c:v>1.2768035044798462E-4</c:v>
                </c:pt>
                <c:pt idx="39">
                  <c:v>1.2746127720612919E-4</c:v>
                </c:pt>
                <c:pt idx="40">
                  <c:v>1.2246238552460383E-4</c:v>
                </c:pt>
                <c:pt idx="41">
                  <c:v>9.4716156935424514E-5</c:v>
                </c:pt>
                <c:pt idx="42">
                  <c:v>8.6358630850550647E-5</c:v>
                </c:pt>
                <c:pt idx="43">
                  <c:v>5.5879437193561523E-5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FD1D-470F-9817-19FFC3FE9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2489189942960186"/>
          <c:y val="0.19690277100318213"/>
          <c:w val="0.98835654276839846"/>
          <c:h val="0.805310199056976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212578199739302E-2"/>
          <c:y val="6.9364292367180669E-2"/>
          <c:w val="0.64046670372018244"/>
          <c:h val="0.84778579559887479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C81-4C3F-9472-0B9431EB78D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C81-4C3F-9472-0B9431EB78D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C81-4C3F-9472-0B9431EB78D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C81-4C3F-9472-0B9431EB78D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C81-4C3F-9472-0B9431EB78D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C81-4C3F-9472-0B9431EB78D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C81-4C3F-9472-0B9431EB78D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C81-4C3F-9472-0B9431EB78D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8C81-4C3F-9472-0B9431EB78D7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C81-4C3F-9472-0B9431EB78D7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8C81-4C3F-9472-0B9431EB78D7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C81-4C3F-9472-0B9431EB78D7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8C81-4C3F-9472-0B9431EB78D7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8C81-4C3F-9472-0B9431EB78D7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8C81-4C3F-9472-0B9431EB78D7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8C81-4C3F-9472-0B9431EB78D7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8C81-4C3F-9472-0B9431EB78D7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8C81-4C3F-9472-0B9431EB78D7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8C81-4C3F-9472-0B9431EB78D7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8C81-4C3F-9472-0B9431EB78D7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8C81-4C3F-9472-0B9431EB78D7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8C81-4C3F-9472-0B9431EB78D7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8C81-4C3F-9472-0B9431EB78D7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8C81-4C3F-9472-0B9431EB78D7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8C81-4C3F-9472-0B9431EB78D7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8C81-4C3F-9472-0B9431EB78D7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8C81-4C3F-9472-0B9431EB78D7}"/>
              </c:ext>
            </c:extLst>
          </c:dPt>
          <c:cat>
            <c:strRef>
              <c:f>'Geo5'!$B$4:$B$71</c:f>
              <c:strCache>
                <c:ptCount val="27"/>
                <c:pt idx="0">
                  <c:v>Г МОСКВА</c:v>
                </c:pt>
                <c:pt idx="1">
                  <c:v>ТЮМЕНСКАЯ ОБЛАСТЬ</c:v>
                </c:pt>
                <c:pt idx="2">
                  <c:v>Г САНКТ-ПЕТЕРБУРГ</c:v>
                </c:pt>
                <c:pt idx="3">
                  <c:v>РЕСПУБЛИКА ТАТАРСТАН</c:v>
                </c:pt>
                <c:pt idx="4">
                  <c:v>НОВОСИБИРСКАЯ ОБЛАСТЬ</c:v>
                </c:pt>
                <c:pt idx="5">
                  <c:v>СМОЛЕНСКАЯ ОБЛАСТЬ</c:v>
                </c:pt>
                <c:pt idx="6">
                  <c:v>НИЖЕГОРОДСКАЯ ОБЛАСТЬ</c:v>
                </c:pt>
                <c:pt idx="7">
                  <c:v>ЧЕЛЯБИНСКАЯ ОБЛАСТЬ</c:v>
                </c:pt>
                <c:pt idx="8">
                  <c:v>ЛЕНИНГРАДСКАЯ ОБЛАСТЬ</c:v>
                </c:pt>
                <c:pt idx="9">
                  <c:v>УДМУРТСКАЯ РЕСПУБЛИКА</c:v>
                </c:pt>
                <c:pt idx="10">
                  <c:v>СВЕРДЛОВСКАЯ ОБЛАСТЬ</c:v>
                </c:pt>
                <c:pt idx="11">
                  <c:v>ПРИМОРСКИЙ КРАЙ</c:v>
                </c:pt>
                <c:pt idx="12">
                  <c:v>САМАРСКАЯ ОБЛАСТЬ</c:v>
                </c:pt>
                <c:pt idx="13">
                  <c:v>ХАБАРОВСКИЙ КРАЙ</c:v>
                </c:pt>
                <c:pt idx="14">
                  <c:v>РЕСПУБЛИКА БАШКОРТОСТАН</c:v>
                </c:pt>
                <c:pt idx="15">
                  <c:v>РЕСПУБЛИКА СЕВЕРНАЯ ОСЕТИЯ-АЛАНИЯ</c:v>
                </c:pt>
                <c:pt idx="16">
                  <c:v>РОСТОВСКАЯ ОБЛАСТЬ</c:v>
                </c:pt>
                <c:pt idx="17">
                  <c:v>КРАСНОДАРСКИЙ КРАЙ</c:v>
                </c:pt>
                <c:pt idx="18">
                  <c:v>ОРЕНБУРГСКАЯ ОБЛАСТЬ</c:v>
                </c:pt>
                <c:pt idx="19">
                  <c:v>КИРОВСКАЯ ОБЛАСТЬ</c:v>
                </c:pt>
                <c:pt idx="20">
                  <c:v>РЕСПУБЛИКА КОМИ</c:v>
                </c:pt>
                <c:pt idx="21">
                  <c:v>РЕСПУБЛИКА МОРДОВИЯ</c:v>
                </c:pt>
                <c:pt idx="22">
                  <c:v>ИРКУТСКАЯ ОБЛАСТЬ</c:v>
                </c:pt>
                <c:pt idx="23">
                  <c:v>СТАВРОПОЛЬСКИЙ КРАЙ</c:v>
                </c:pt>
                <c:pt idx="24">
                  <c:v>ПЕРМСКИЙ КРАЙ</c:v>
                </c:pt>
                <c:pt idx="25">
                  <c:v>КАБАРДИНО-БАЛКАРСКАЯ РЕСПУБЛИКА</c:v>
                </c:pt>
                <c:pt idx="26">
                  <c:v>САРАТОВСКАЯ ОБЛАСТЬ</c:v>
                </c:pt>
              </c:strCache>
            </c:strRef>
          </c:cat>
          <c:val>
            <c:numRef>
              <c:f>'Geo5'!$A$4:$A$71</c:f>
              <c:numCache>
                <c:formatCode>0.00%</c:formatCode>
                <c:ptCount val="27"/>
                <c:pt idx="0">
                  <c:v>0.93362484669361812</c:v>
                </c:pt>
                <c:pt idx="1">
                  <c:v>2.6979794097430111E-2</c:v>
                </c:pt>
                <c:pt idx="2">
                  <c:v>2.3469650246340748E-2</c:v>
                </c:pt>
                <c:pt idx="3">
                  <c:v>4.2309962492775542E-3</c:v>
                </c:pt>
                <c:pt idx="4">
                  <c:v>2.0126660497700984E-3</c:v>
                </c:pt>
                <c:pt idx="5">
                  <c:v>1.9981502332583937E-3</c:v>
                </c:pt>
                <c:pt idx="6">
                  <c:v>1.8301776524321531E-3</c:v>
                </c:pt>
                <c:pt idx="7">
                  <c:v>1.2808869596107782E-3</c:v>
                </c:pt>
                <c:pt idx="8">
                  <c:v>7.2875762281663129E-4</c:v>
                </c:pt>
                <c:pt idx="9">
                  <c:v>5.2100858003359819E-4</c:v>
                </c:pt>
                <c:pt idx="10">
                  <c:v>5.1442648189562378E-4</c:v>
                </c:pt>
                <c:pt idx="11">
                  <c:v>4.5927084145926946E-4</c:v>
                </c:pt>
                <c:pt idx="12">
                  <c:v>3.9054089530972554E-4</c:v>
                </c:pt>
                <c:pt idx="13">
                  <c:v>3.462891766637978E-4</c:v>
                </c:pt>
                <c:pt idx="14">
                  <c:v>1.4401450735232433E-4</c:v>
                </c:pt>
                <c:pt idx="15">
                  <c:v>1.3470342319990921E-4</c:v>
                </c:pt>
                <c:pt idx="16">
                  <c:v>1.2185499877074451E-4</c:v>
                </c:pt>
                <c:pt idx="17">
                  <c:v>8.5067643766880248E-5</c:v>
                </c:pt>
                <c:pt idx="18">
                  <c:v>8.2926713178780136E-5</c:v>
                </c:pt>
                <c:pt idx="19">
                  <c:v>8.2496261753533485E-5</c:v>
                </c:pt>
                <c:pt idx="20">
                  <c:v>7.9079867620597647E-5</c:v>
                </c:pt>
                <c:pt idx="21">
                  <c:v>6.731257067385364E-5</c:v>
                </c:pt>
                <c:pt idx="22">
                  <c:v>6.2342116085195513E-5</c:v>
                </c:pt>
                <c:pt idx="23">
                  <c:v>6.0156054887523805E-5</c:v>
                </c:pt>
                <c:pt idx="24">
                  <c:v>5.840570837208644E-5</c:v>
                </c:pt>
                <c:pt idx="25">
                  <c:v>5.3595582035424568E-5</c:v>
                </c:pt>
                <c:pt idx="26">
                  <c:v>5.1612228919905391E-5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8C81-4C3F-9472-0B9431EB7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83E-4146-9AC1-464D39372D8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83E-4146-9AC1-464D39372D8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83E-4146-9AC1-464D39372D8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83E-4146-9AC1-464D39372D8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83E-4146-9AC1-464D39372D8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83E-4146-9AC1-464D39372D8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83E-4146-9AC1-464D39372D8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83E-4146-9AC1-464D39372D8F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A83E-4146-9AC1-464D39372D8F}"/>
              </c:ext>
            </c:extLst>
          </c:dPt>
          <c:cat>
            <c:strRef>
              <c:f>'Geo4'!$B$4:$B$12</c:f>
              <c:strCache>
                <c:ptCount val="9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ВОСТОЧНАЯ ЕВРОПА</c:v>
                </c:pt>
                <c:pt idx="4">
                  <c:v>КИПР</c:v>
                </c:pt>
                <c:pt idx="5">
                  <c:v>СЕВЕРНАЯ АМЕРИКА</c:v>
                </c:pt>
                <c:pt idx="6">
                  <c:v>ЮЖНАЯ АМЕРИКА</c:v>
                </c:pt>
                <c:pt idx="7">
                  <c:v>ЮЖНАЯ ЕВРОПА</c:v>
                </c:pt>
                <c:pt idx="8">
                  <c:v>АЗИЯ</c:v>
                </c:pt>
              </c:strCache>
            </c:strRef>
          </c:cat>
          <c:val>
            <c:numRef>
              <c:f>'Geo4'!$A$4:$A$12</c:f>
              <c:numCache>
                <c:formatCode>0.00%</c:formatCode>
                <c:ptCount val="9"/>
                <c:pt idx="0">
                  <c:v>0.88350082286486087</c:v>
                </c:pt>
                <c:pt idx="1">
                  <c:v>6.5676996084424399E-2</c:v>
                </c:pt>
                <c:pt idx="2">
                  <c:v>3.1422345757399148E-2</c:v>
                </c:pt>
                <c:pt idx="3">
                  <c:v>1.1298128957648947E-2</c:v>
                </c:pt>
                <c:pt idx="4">
                  <c:v>3.6324177285098186E-3</c:v>
                </c:pt>
                <c:pt idx="5">
                  <c:v>2.3221005052386418E-3</c:v>
                </c:pt>
                <c:pt idx="6">
                  <c:v>1.3012377172533145E-3</c:v>
                </c:pt>
                <c:pt idx="7">
                  <c:v>7.7065614542662581E-4</c:v>
                </c:pt>
                <c:pt idx="8">
                  <c:v>7.530853830173319E-5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83E-4146-9AC1-464D39372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B2E-4108-AC83-CAED2728105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B2E-4108-AC83-CAED2728105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B2E-4108-AC83-CAED2728105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B2E-4108-AC83-CAED2728105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B2E-4108-AC83-CAED2728105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B2E-4108-AC83-CAED2728105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B2E-4108-AC83-CAED2728105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B2E-4108-AC83-CAED27281055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B2E-4108-AC83-CAED27281055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B2E-4108-AC83-CAED27281055}"/>
              </c:ext>
            </c:extLst>
          </c:dPt>
          <c:cat>
            <c:strRef>
              <c:f>'Geo3'!$B$4:$B$13</c:f>
              <c:strCache>
                <c:ptCount val="10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АЗИЯ</c:v>
                </c:pt>
                <c:pt idx="4">
                  <c:v>СЕВЕРНАЯ АМЕРИКА</c:v>
                </c:pt>
                <c:pt idx="5">
                  <c:v>ЮЖНАЯ АМЕРИКА</c:v>
                </c:pt>
                <c:pt idx="6">
                  <c:v>ЮЖНАЯ ЕВРОПА</c:v>
                </c:pt>
                <c:pt idx="7">
                  <c:v>АВСТРАЛИЯ</c:v>
                </c:pt>
                <c:pt idx="8">
                  <c:v>КИПР</c:v>
                </c:pt>
                <c:pt idx="9">
                  <c:v>ВОСТОЧНАЯ ЕВРОПА</c:v>
                </c:pt>
              </c:strCache>
            </c:strRef>
          </c:cat>
          <c:val>
            <c:numRef>
              <c:f>'Geo3'!$A$4:$A$13</c:f>
              <c:numCache>
                <c:formatCode>0.00%</c:formatCode>
                <c:ptCount val="10"/>
                <c:pt idx="0">
                  <c:v>0.89727982984545396</c:v>
                </c:pt>
                <c:pt idx="1">
                  <c:v>5.8928483466878158E-2</c:v>
                </c:pt>
                <c:pt idx="2">
                  <c:v>3.3229795260985802E-2</c:v>
                </c:pt>
                <c:pt idx="3">
                  <c:v>4.2327914516538789E-3</c:v>
                </c:pt>
                <c:pt idx="4">
                  <c:v>3.9103368535389075E-3</c:v>
                </c:pt>
                <c:pt idx="5">
                  <c:v>1.8287585174449116E-3</c:v>
                </c:pt>
                <c:pt idx="6">
                  <c:v>4.2028118781641389E-4</c:v>
                </c:pt>
                <c:pt idx="7">
                  <c:v>1.433868060834783E-4</c:v>
                </c:pt>
                <c:pt idx="8">
                  <c:v>2.3461185054274792E-5</c:v>
                </c:pt>
                <c:pt idx="9">
                  <c:v>2.86984120005191E-6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B2E-4108-AC83-CAED27281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66F-4CA1-B0E4-9329F6A63E7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66F-4CA1-B0E4-9329F6A63E7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66F-4CA1-B0E4-9329F6A63E7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66F-4CA1-B0E4-9329F6A63E7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66F-4CA1-B0E4-9329F6A63E7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66F-4CA1-B0E4-9329F6A63E7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66F-4CA1-B0E4-9329F6A63E74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66F-4CA1-B0E4-9329F6A63E74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66F-4CA1-B0E4-9329F6A63E74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66F-4CA1-B0E4-9329F6A63E74}"/>
              </c:ext>
            </c:extLst>
          </c:dPt>
          <c:cat>
            <c:strRef>
              <c:f>'Geo2'!$B$4:$B$13</c:f>
              <c:strCache>
                <c:ptCount val="10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ЮЖНАЯ ЕВРОПА</c:v>
                </c:pt>
                <c:pt idx="3">
                  <c:v>ЮЖНАЯ АМЕРИКА</c:v>
                </c:pt>
                <c:pt idx="4">
                  <c:v>СНГ</c:v>
                </c:pt>
                <c:pt idx="5">
                  <c:v>КИПР</c:v>
                </c:pt>
                <c:pt idx="6">
                  <c:v>ВОСТОЧНАЯ ЕВРОПА</c:v>
                </c:pt>
                <c:pt idx="7">
                  <c:v>СЕВЕРНАЯ АМЕРИКА</c:v>
                </c:pt>
                <c:pt idx="8">
                  <c:v>АЗИЯ</c:v>
                </c:pt>
                <c:pt idx="9">
                  <c:v>ТУРЦИЯ</c:v>
                </c:pt>
              </c:strCache>
            </c:strRef>
          </c:cat>
          <c:val>
            <c:numRef>
              <c:f>'Geo2'!$A$4:$A$13</c:f>
              <c:numCache>
                <c:formatCode>0.00%</c:formatCode>
                <c:ptCount val="10"/>
                <c:pt idx="0">
                  <c:v>0.9094466494892457</c:v>
                </c:pt>
                <c:pt idx="1">
                  <c:v>3.7085450033193093E-2</c:v>
                </c:pt>
                <c:pt idx="2">
                  <c:v>1.3763511389388416E-2</c:v>
                </c:pt>
                <c:pt idx="3">
                  <c:v>1.1615918987256986E-2</c:v>
                </c:pt>
                <c:pt idx="4">
                  <c:v>1.0585707397971272E-2</c:v>
                </c:pt>
                <c:pt idx="5">
                  <c:v>6.5231286340737766E-3</c:v>
                </c:pt>
                <c:pt idx="6">
                  <c:v>5.125405354096879E-3</c:v>
                </c:pt>
                <c:pt idx="7">
                  <c:v>3.0495702978703505E-3</c:v>
                </c:pt>
                <c:pt idx="8">
                  <c:v>2.7319289232543278E-3</c:v>
                </c:pt>
                <c:pt idx="9">
                  <c:v>7.2733723710578834E-5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66F-4CA1-B0E4-9329F6A63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6.462040638599807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3C2-465C-91E3-3FD12E85C94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3C2-465C-91E3-3FD12E85C94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3C2-465C-91E3-3FD12E85C94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3C2-465C-91E3-3FD12E85C94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3C2-465C-91E3-3FD12E85C94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3C2-465C-91E3-3FD12E85C94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3C2-465C-91E3-3FD12E85C94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3C2-465C-91E3-3FD12E85C94C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3C2-465C-91E3-3FD12E85C94C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3C2-465C-91E3-3FD12E85C94C}"/>
              </c:ext>
            </c:extLst>
          </c:dPt>
          <c:cat>
            <c:strRef>
              <c:f>'Geo1'!$B$4:$B$13</c:f>
              <c:strCache>
                <c:ptCount val="10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СНГ</c:v>
                </c:pt>
                <c:pt idx="3">
                  <c:v>ЮЖНАЯ АМЕРИКА</c:v>
                </c:pt>
                <c:pt idx="4">
                  <c:v>КИПР</c:v>
                </c:pt>
                <c:pt idx="5">
                  <c:v>СЕВЕРНАЯ АМЕРИКА</c:v>
                </c:pt>
                <c:pt idx="6">
                  <c:v>АЗИЯ</c:v>
                </c:pt>
                <c:pt idx="7">
                  <c:v>ЮЖНАЯ ЕВРОПА</c:v>
                </c:pt>
                <c:pt idx="8">
                  <c:v>ВОСТОЧНАЯ ЕВРОПА</c:v>
                </c:pt>
                <c:pt idx="9">
                  <c:v>АФРИКА</c:v>
                </c:pt>
              </c:strCache>
            </c:strRef>
          </c:cat>
          <c:val>
            <c:numRef>
              <c:f>'Geo1'!$A$4:$A$13</c:f>
              <c:numCache>
                <c:formatCode>0.00%</c:formatCode>
                <c:ptCount val="10"/>
                <c:pt idx="0">
                  <c:v>0.85541010289697494</c:v>
                </c:pt>
                <c:pt idx="1">
                  <c:v>6.7547396822656453E-2</c:v>
                </c:pt>
                <c:pt idx="2">
                  <c:v>2.4714102947653829E-2</c:v>
                </c:pt>
                <c:pt idx="3">
                  <c:v>2.0925638643610522E-2</c:v>
                </c:pt>
                <c:pt idx="4">
                  <c:v>1.8218120577626756E-2</c:v>
                </c:pt>
                <c:pt idx="5">
                  <c:v>1.0292759376541144E-2</c:v>
                </c:pt>
                <c:pt idx="6">
                  <c:v>2.1897530516533448E-3</c:v>
                </c:pt>
                <c:pt idx="7">
                  <c:v>5.8895522338473004E-4</c:v>
                </c:pt>
                <c:pt idx="8">
                  <c:v>9.8000544971280055E-5</c:v>
                </c:pt>
                <c:pt idx="9">
                  <c:v>1.5177285723182744E-5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3C2-465C-91E3-3FD12E85C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48</xdr:row>
      <xdr:rowOff>171450</xdr:rowOff>
    </xdr:to>
    <xdr:graphicFrame macro="">
      <xdr:nvGraphicFramePr>
        <xdr:cNvPr id="61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71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81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19050</xdr:rowOff>
    </xdr:from>
    <xdr:to>
      <xdr:col>12</xdr:col>
      <xdr:colOff>466725</xdr:colOff>
      <xdr:row>33</xdr:row>
      <xdr:rowOff>95250</xdr:rowOff>
    </xdr:to>
    <xdr:graphicFrame macro="">
      <xdr:nvGraphicFramePr>
        <xdr:cNvPr id="92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7</xdr:row>
      <xdr:rowOff>76200</xdr:rowOff>
    </xdr:from>
    <xdr:to>
      <xdr:col>12</xdr:col>
      <xdr:colOff>428625</xdr:colOff>
      <xdr:row>36</xdr:row>
      <xdr:rowOff>0</xdr:rowOff>
    </xdr:to>
    <xdr:graphicFrame macro="">
      <xdr:nvGraphicFramePr>
        <xdr:cNvPr id="102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12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activeCell="A4" sqref="A4"/>
    </sheetView>
  </sheetViews>
  <sheetFormatPr defaultRowHeight="15" customHeight="1"/>
  <cols>
    <col min="1" max="1" width="12.7109375" style="467" bestFit="1" customWidth="1"/>
    <col min="2" max="2" width="37" style="461" customWidth="1"/>
    <col min="3" max="16384" width="9.140625" style="459"/>
  </cols>
  <sheetData>
    <row r="1" spans="1:13" ht="40.5" customHeight="1">
      <c r="A1" s="485" t="s">
        <v>280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</row>
    <row r="3" spans="1:13" ht="15" customHeight="1">
      <c r="A3" s="468" t="s">
        <v>278</v>
      </c>
      <c r="B3" s="466" t="s">
        <v>279</v>
      </c>
    </row>
    <row r="4" spans="1:13" ht="15" customHeight="1">
      <c r="A4" s="462">
        <v>0.84529077295289001</v>
      </c>
      <c r="B4" s="463" t="s">
        <v>346</v>
      </c>
    </row>
    <row r="5" spans="1:13" ht="15" customHeight="1">
      <c r="A5" s="462">
        <v>6.1246594584516527E-2</v>
      </c>
      <c r="B5" s="463" t="s">
        <v>354</v>
      </c>
    </row>
    <row r="6" spans="1:13" ht="15" customHeight="1">
      <c r="A6" s="462">
        <v>5.973967969364382E-2</v>
      </c>
      <c r="B6" s="463" t="s">
        <v>369</v>
      </c>
    </row>
    <row r="7" spans="1:13" ht="15" customHeight="1">
      <c r="A7" s="462">
        <v>6.2975066974102125E-3</v>
      </c>
      <c r="B7" s="463" t="s">
        <v>756</v>
      </c>
    </row>
    <row r="8" spans="1:13" ht="15" customHeight="1">
      <c r="A8" s="462">
        <v>5.0656518434155301E-3</v>
      </c>
      <c r="B8" s="463" t="s">
        <v>351</v>
      </c>
    </row>
    <row r="9" spans="1:13" ht="15" customHeight="1">
      <c r="A9" s="462">
        <v>2.6415192242666597E-3</v>
      </c>
      <c r="B9" s="463" t="s">
        <v>301</v>
      </c>
    </row>
    <row r="10" spans="1:13" ht="15" customHeight="1">
      <c r="A10" s="462">
        <v>2.3609188446733747E-3</v>
      </c>
      <c r="B10" s="463" t="s">
        <v>357</v>
      </c>
    </row>
    <row r="11" spans="1:13" ht="15" customHeight="1">
      <c r="A11" s="462">
        <v>2.2964467232467764E-3</v>
      </c>
      <c r="B11" s="463" t="s">
        <v>753</v>
      </c>
    </row>
    <row r="12" spans="1:13" ht="15" customHeight="1">
      <c r="A12" s="462">
        <v>1.7682482837282935E-3</v>
      </c>
      <c r="B12" s="463" t="s">
        <v>757</v>
      </c>
    </row>
    <row r="13" spans="1:13" ht="15" customHeight="1">
      <c r="A13" s="462">
        <v>1.0896555330733818E-3</v>
      </c>
      <c r="B13" s="463" t="s">
        <v>766</v>
      </c>
    </row>
    <row r="14" spans="1:13" ht="15" customHeight="1">
      <c r="A14" s="462">
        <v>9.0139158150635856E-4</v>
      </c>
      <c r="B14" s="463" t="s">
        <v>763</v>
      </c>
    </row>
    <row r="15" spans="1:13" ht="15" customHeight="1">
      <c r="A15" s="462">
        <v>8.0571031783484488E-4</v>
      </c>
      <c r="B15" s="463" t="s">
        <v>293</v>
      </c>
    </row>
    <row r="16" spans="1:13" ht="15" customHeight="1">
      <c r="A16" s="462">
        <v>7.7831300025904538E-4</v>
      </c>
      <c r="B16" s="463" t="s">
        <v>362</v>
      </c>
    </row>
    <row r="17" spans="1:2" ht="15" customHeight="1">
      <c r="A17" s="467">
        <v>7.6181748010549044E-4</v>
      </c>
      <c r="B17" s="461" t="s">
        <v>771</v>
      </c>
    </row>
    <row r="18" spans="1:2" ht="15" customHeight="1">
      <c r="A18" s="467">
        <v>7.4864571823748483E-4</v>
      </c>
      <c r="B18" s="461" t="s">
        <v>755</v>
      </c>
    </row>
    <row r="19" spans="1:2" ht="15" customHeight="1">
      <c r="A19" s="467">
        <v>6.9204246026002467E-4</v>
      </c>
      <c r="B19" s="461" t="s">
        <v>282</v>
      </c>
    </row>
    <row r="20" spans="1:2" ht="15" customHeight="1">
      <c r="A20" s="467">
        <v>6.5671299618105122E-4</v>
      </c>
      <c r="B20" s="461" t="s">
        <v>761</v>
      </c>
    </row>
    <row r="21" spans="1:2" ht="15" customHeight="1">
      <c r="A21" s="467">
        <v>6.475052716569679E-4</v>
      </c>
      <c r="B21" s="461" t="s">
        <v>767</v>
      </c>
    </row>
    <row r="22" spans="1:2" ht="15" customHeight="1">
      <c r="A22" s="467">
        <v>5.7922318228432849E-4</v>
      </c>
      <c r="B22" s="461" t="s">
        <v>285</v>
      </c>
    </row>
    <row r="23" spans="1:2" ht="15" customHeight="1">
      <c r="A23" s="467">
        <v>3.6222769078486091E-4</v>
      </c>
      <c r="B23" s="461" t="s">
        <v>754</v>
      </c>
    </row>
    <row r="24" spans="1:2" ht="15" customHeight="1">
      <c r="A24" s="467">
        <v>3.6057457392298862E-4</v>
      </c>
      <c r="B24" s="461" t="s">
        <v>760</v>
      </c>
    </row>
    <row r="25" spans="1:2" ht="15" customHeight="1">
      <c r="A25" s="467">
        <v>3.5798561302214732E-4</v>
      </c>
      <c r="B25" s="461" t="s">
        <v>768</v>
      </c>
    </row>
    <row r="26" spans="1:2" ht="15" customHeight="1">
      <c r="A26" s="467">
        <v>3.4591392559298121E-4</v>
      </c>
      <c r="B26" s="461" t="s">
        <v>758</v>
      </c>
    </row>
    <row r="27" spans="1:2" ht="15" customHeight="1">
      <c r="A27" s="467">
        <v>3.4311015480776197E-4</v>
      </c>
      <c r="B27" s="461" t="s">
        <v>295</v>
      </c>
    </row>
    <row r="28" spans="1:2" ht="15" customHeight="1">
      <c r="A28" s="467">
        <v>3.2675261914578079E-4</v>
      </c>
      <c r="B28" s="461" t="s">
        <v>374</v>
      </c>
    </row>
    <row r="29" spans="1:2" ht="15" customHeight="1">
      <c r="A29" s="467">
        <v>2.7521091957067993E-4</v>
      </c>
      <c r="B29" s="461" t="s">
        <v>764</v>
      </c>
    </row>
    <row r="30" spans="1:2" ht="15" customHeight="1">
      <c r="A30" s="467">
        <v>2.6681305687210741E-4</v>
      </c>
      <c r="B30" s="461" t="s">
        <v>283</v>
      </c>
    </row>
    <row r="31" spans="1:2" ht="15" customHeight="1">
      <c r="A31" s="467">
        <v>2.6136490308353508E-4</v>
      </c>
      <c r="B31" s="461" t="s">
        <v>309</v>
      </c>
    </row>
    <row r="32" spans="1:2" ht="15" customHeight="1">
      <c r="A32" s="467">
        <v>2.4741431385200385E-4</v>
      </c>
      <c r="B32" s="461" t="s">
        <v>752</v>
      </c>
    </row>
    <row r="33" spans="1:2" ht="15" customHeight="1">
      <c r="A33" s="467">
        <v>2.2082738329792635E-4</v>
      </c>
      <c r="B33" s="461" t="s">
        <v>314</v>
      </c>
    </row>
    <row r="34" spans="1:2" ht="15" customHeight="1">
      <c r="A34" s="467">
        <v>2.1318811400650409E-4</v>
      </c>
      <c r="B34" s="461" t="s">
        <v>765</v>
      </c>
    </row>
    <row r="35" spans="1:2" ht="15" customHeight="1">
      <c r="A35" s="467">
        <v>1.806573711056508E-4</v>
      </c>
      <c r="B35" s="461" t="s">
        <v>770</v>
      </c>
    </row>
    <row r="36" spans="1:2" ht="15" customHeight="1">
      <c r="A36" s="467">
        <v>1.7476518091233067E-4</v>
      </c>
      <c r="B36" s="461" t="s">
        <v>292</v>
      </c>
    </row>
    <row r="37" spans="1:2" ht="15" customHeight="1">
      <c r="A37" s="467">
        <v>1.6473976296041363E-4</v>
      </c>
      <c r="B37" s="461" t="s">
        <v>281</v>
      </c>
    </row>
    <row r="38" spans="1:2" ht="15" customHeight="1">
      <c r="A38" s="467">
        <v>1.6190043175762629E-4</v>
      </c>
      <c r="B38" s="461" t="s">
        <v>300</v>
      </c>
    </row>
    <row r="39" spans="1:2" ht="15" customHeight="1">
      <c r="A39" s="467">
        <v>1.5750477889934632E-4</v>
      </c>
      <c r="B39" s="461" t="s">
        <v>287</v>
      </c>
    </row>
    <row r="40" spans="1:2" ht="15" customHeight="1">
      <c r="A40" s="467">
        <v>1.3645297462638084E-4</v>
      </c>
      <c r="B40" s="461" t="s">
        <v>284</v>
      </c>
    </row>
    <row r="41" spans="1:2" ht="15" customHeight="1">
      <c r="A41" s="467">
        <v>1.3615103932468415E-4</v>
      </c>
      <c r="B41" s="461" t="s">
        <v>759</v>
      </c>
    </row>
    <row r="42" spans="1:2" ht="15" customHeight="1">
      <c r="A42" s="467">
        <v>1.2768035044798462E-4</v>
      </c>
      <c r="B42" s="461" t="s">
        <v>290</v>
      </c>
    </row>
    <row r="43" spans="1:2" ht="15" customHeight="1">
      <c r="A43" s="467">
        <v>1.2746127720612919E-4</v>
      </c>
      <c r="B43" s="461" t="s">
        <v>762</v>
      </c>
    </row>
    <row r="44" spans="1:2" ht="15" customHeight="1">
      <c r="A44" s="467">
        <v>1.2246238552460383E-4</v>
      </c>
      <c r="B44" s="461" t="s">
        <v>296</v>
      </c>
    </row>
    <row r="45" spans="1:2" ht="15" customHeight="1">
      <c r="A45" s="467">
        <v>9.4716156935424514E-5</v>
      </c>
      <c r="B45" s="461" t="s">
        <v>298</v>
      </c>
    </row>
    <row r="46" spans="1:2" ht="15" customHeight="1">
      <c r="A46" s="467">
        <v>8.6358630850550647E-5</v>
      </c>
      <c r="B46" s="461" t="s">
        <v>769</v>
      </c>
    </row>
    <row r="47" spans="1:2" ht="15" customHeight="1">
      <c r="A47" s="467">
        <v>5.5879437193561523E-5</v>
      </c>
      <c r="B47" s="461" t="s">
        <v>306</v>
      </c>
    </row>
    <row r="48" spans="1:2" ht="15" hidden="1" customHeight="1">
      <c r="A48" s="467">
        <v>4.0795148608129639E-5</v>
      </c>
      <c r="B48" s="461" t="s">
        <v>401</v>
      </c>
    </row>
    <row r="49" spans="1:2" ht="15" hidden="1" customHeight="1">
      <c r="A49" s="467">
        <v>3.658147778165153E-5</v>
      </c>
      <c r="B49" s="461" t="s">
        <v>773</v>
      </c>
    </row>
    <row r="50" spans="1:2" ht="15" hidden="1" customHeight="1">
      <c r="A50" s="467">
        <v>3.5654684109153692E-5</v>
      </c>
      <c r="B50" s="461" t="s">
        <v>307</v>
      </c>
    </row>
    <row r="51" spans="1:2" ht="15" hidden="1" customHeight="1">
      <c r="A51" s="467">
        <v>3.2927602783601704E-5</v>
      </c>
      <c r="B51" s="461" t="s">
        <v>299</v>
      </c>
    </row>
    <row r="52" spans="1:2" ht="15" hidden="1" customHeight="1">
      <c r="A52" s="467">
        <v>2.6919364308685E-5</v>
      </c>
      <c r="B52" s="461" t="s">
        <v>305</v>
      </c>
    </row>
    <row r="53" spans="1:2" ht="15" hidden="1" customHeight="1">
      <c r="A53" s="467">
        <v>2.4888776572418146E-5</v>
      </c>
      <c r="B53" s="461" t="s">
        <v>308</v>
      </c>
    </row>
    <row r="54" spans="1:2" ht="15" hidden="1" customHeight="1">
      <c r="A54" s="467">
        <v>2.4768915984207657E-5</v>
      </c>
      <c r="B54" s="461" t="s">
        <v>311</v>
      </c>
    </row>
    <row r="55" spans="1:2" ht="15" hidden="1" customHeight="1">
      <c r="A55" s="467">
        <v>1.7934213304733825E-5</v>
      </c>
      <c r="B55" s="461" t="s">
        <v>772</v>
      </c>
    </row>
    <row r="56" spans="1:2" ht="15" hidden="1" customHeight="1">
      <c r="A56" s="467">
        <v>1.6218587280890842E-5</v>
      </c>
      <c r="B56" s="461" t="s">
        <v>310</v>
      </c>
    </row>
    <row r="57" spans="1:2" ht="15" hidden="1" customHeight="1">
      <c r="A57" s="467">
        <v>1.5026466027296919E-5</v>
      </c>
      <c r="B57" s="461" t="s">
        <v>288</v>
      </c>
    </row>
    <row r="58" spans="1:2" ht="15" hidden="1" customHeight="1">
      <c r="A58" s="467">
        <v>1.3661006853656084E-5</v>
      </c>
      <c r="B58" s="461" t="s">
        <v>313</v>
      </c>
    </row>
    <row r="59" spans="1:2" ht="15" hidden="1" customHeight="1">
      <c r="A59" s="467">
        <v>1.0885666175093311E-5</v>
      </c>
      <c r="B59" s="461" t="s">
        <v>318</v>
      </c>
    </row>
    <row r="60" spans="1:2" ht="15" hidden="1" customHeight="1">
      <c r="A60" s="467">
        <v>9.892455262937166E-6</v>
      </c>
      <c r="B60" s="461" t="s">
        <v>312</v>
      </c>
    </row>
    <row r="61" spans="1:2" ht="15" hidden="1" customHeight="1">
      <c r="A61" s="467">
        <v>9.0473651292268431E-6</v>
      </c>
      <c r="B61" s="461" t="s">
        <v>316</v>
      </c>
    </row>
    <row r="62" spans="1:2" ht="15" hidden="1" customHeight="1">
      <c r="A62" s="467">
        <v>6.8892257696480156E-6</v>
      </c>
      <c r="B62" s="461" t="s">
        <v>315</v>
      </c>
    </row>
    <row r="63" spans="1:2" ht="15" hidden="1" customHeight="1">
      <c r="A63" s="467">
        <v>1.5822941528206668E-6</v>
      </c>
      <c r="B63" s="461" t="s">
        <v>320</v>
      </c>
    </row>
    <row r="64" spans="1:2" ht="15" hidden="1" customHeight="1">
      <c r="A64" s="467">
        <v>1.6425327714909174E-5</v>
      </c>
      <c r="B64" s="461" t="s">
        <v>307</v>
      </c>
    </row>
    <row r="65" spans="1:2" ht="15" hidden="1" customHeight="1">
      <c r="A65" s="467">
        <v>1.291071927150014E-5</v>
      </c>
      <c r="B65" s="461" t="s">
        <v>308</v>
      </c>
    </row>
    <row r="66" spans="1:2" ht="15" hidden="1" customHeight="1">
      <c r="A66" s="467">
        <v>8.0788132812067716E-6</v>
      </c>
      <c r="B66" s="461" t="s">
        <v>309</v>
      </c>
    </row>
    <row r="67" spans="1:2" ht="15" hidden="1" customHeight="1">
      <c r="A67" s="467">
        <v>5.7430594908056659E-6</v>
      </c>
      <c r="B67" s="461" t="s">
        <v>310</v>
      </c>
    </row>
    <row r="68" spans="1:2" ht="15" hidden="1" customHeight="1">
      <c r="A68" s="467">
        <v>3.6672134676819772E-6</v>
      </c>
      <c r="B68" s="461" t="s">
        <v>311</v>
      </c>
    </row>
    <row r="69" spans="1:2" ht="15" hidden="1" customHeight="1">
      <c r="A69" s="467">
        <v>3.611313041116765E-6</v>
      </c>
      <c r="B69" s="461" t="s">
        <v>312</v>
      </c>
    </row>
    <row r="70" spans="1:2" ht="15" hidden="1" customHeight="1">
      <c r="A70" s="467">
        <v>2.3199754249593118E-6</v>
      </c>
      <c r="B70" s="461" t="s">
        <v>313</v>
      </c>
    </row>
    <row r="71" spans="1:2" ht="15" hidden="1" customHeight="1">
      <c r="A71" s="467">
        <v>1.812770180757565E-6</v>
      </c>
      <c r="B71" s="461" t="s">
        <v>314</v>
      </c>
    </row>
    <row r="72" spans="1:2" ht="15" hidden="1" customHeight="1">
      <c r="A72" s="467">
        <v>1.5505386284150817E-6</v>
      </c>
      <c r="B72" s="461" t="s">
        <v>315</v>
      </c>
    </row>
    <row r="73" spans="1:2" ht="15" hidden="1" customHeight="1">
      <c r="A73" s="467">
        <v>6.9647407950127433E-7</v>
      </c>
      <c r="B73" s="461" t="s">
        <v>316</v>
      </c>
    </row>
  </sheetData>
  <mergeCells count="1">
    <mergeCell ref="A1:M1"/>
  </mergeCells>
  <phoneticPr fontId="84" type="noConversion"/>
  <pageMargins left="0.75" right="0.75" top="1" bottom="1" header="0.5" footer="0.5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1"/>
  <sheetViews>
    <sheetView showZeros="0" tabSelected="1" view="pageBreakPreview" zoomScaleNormal="100" zoomScaleSheetLayoutView="70" workbookViewId="0">
      <pane xSplit="3" ySplit="9" topLeftCell="D6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72" sqref="D72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10.42578125" style="42" customWidth="1"/>
    <col min="4" max="4" width="33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1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2" customFormat="1" ht="14.25" customHeight="1">
      <c r="A1" s="505" t="s">
        <v>170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431"/>
    </row>
    <row r="2" spans="1:22" s="433" customFormat="1" ht="51" hidden="1" customHeight="1">
      <c r="A2" s="511" t="s">
        <v>258</v>
      </c>
      <c r="B2" s="512"/>
      <c r="C2" s="512"/>
      <c r="D2" s="512"/>
      <c r="E2" s="512"/>
      <c r="F2" s="512"/>
      <c r="G2" s="512"/>
      <c r="H2" s="512"/>
      <c r="I2" s="512"/>
      <c r="J2" s="512"/>
      <c r="K2" s="512"/>
      <c r="L2" s="512"/>
      <c r="M2" s="512"/>
      <c r="N2" s="447"/>
    </row>
    <row r="3" spans="1:22" s="433" customFormat="1" ht="15.75" customHeight="1">
      <c r="A3" s="506" t="s">
        <v>342</v>
      </c>
      <c r="B3" s="506"/>
      <c r="C3" s="506"/>
      <c r="D3" s="506"/>
      <c r="E3" s="506"/>
      <c r="F3" s="506"/>
      <c r="G3" s="506"/>
      <c r="H3" s="506"/>
      <c r="I3" s="506"/>
      <c r="J3" s="506"/>
      <c r="K3" s="506"/>
      <c r="L3" s="506"/>
      <c r="M3" s="506"/>
      <c r="N3" s="434"/>
    </row>
    <row r="4" spans="1:22" s="434" customFormat="1" ht="14.25" customHeight="1">
      <c r="A4" s="509" t="s">
        <v>326</v>
      </c>
      <c r="B4" s="510"/>
      <c r="C4" s="510"/>
      <c r="D4" s="510"/>
      <c r="E4" s="510"/>
      <c r="F4" s="510"/>
      <c r="G4" s="510"/>
      <c r="H4" s="510"/>
      <c r="I4" s="510"/>
      <c r="J4" s="510"/>
      <c r="K4" s="510"/>
      <c r="L4" s="510"/>
      <c r="M4" s="510"/>
    </row>
    <row r="5" spans="1:22" s="434" customFormat="1" ht="14.25" customHeight="1">
      <c r="A5" s="506"/>
      <c r="B5" s="506"/>
      <c r="C5" s="506"/>
      <c r="D5" s="506"/>
      <c r="E5" s="506"/>
      <c r="F5" s="506"/>
      <c r="G5" s="506"/>
      <c r="H5" s="506"/>
      <c r="I5" s="506"/>
      <c r="J5" s="506"/>
      <c r="K5" s="506"/>
      <c r="L5" s="506"/>
      <c r="M5" s="506"/>
    </row>
    <row r="6" spans="1:22" s="434" customFormat="1" ht="14.25" customHeight="1">
      <c r="A6" s="431"/>
    </row>
    <row r="7" spans="1:22" s="5" customFormat="1" ht="18" customHeight="1">
      <c r="A7" s="1" t="s">
        <v>171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248</v>
      </c>
      <c r="C8" s="450"/>
      <c r="D8" s="449" t="s">
        <v>172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35" t="s">
        <v>173</v>
      </c>
      <c r="M9" s="25" t="s">
        <v>174</v>
      </c>
      <c r="N9" s="26" t="s">
        <v>13</v>
      </c>
      <c r="P9" s="121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2" s="374" customFormat="1" ht="18.75" hidden="1" customHeight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2" s="14" customFormat="1" ht="18.75" customHeight="1">
      <c r="A12" s="27"/>
      <c r="B12" s="28" t="s">
        <v>207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2" s="14" customFormat="1" ht="18.75" customHeight="1">
      <c r="A13" s="27"/>
      <c r="B13" s="28" t="s">
        <v>337</v>
      </c>
      <c r="C13" s="48"/>
      <c r="D13" s="451">
        <f>'A1'!D13</f>
        <v>285574.59047097061</v>
      </c>
      <c r="E13" s="451">
        <f>'A1'!E13</f>
        <v>18338.562696640001</v>
      </c>
      <c r="F13" s="451">
        <f>'A1'!F13</f>
        <v>242.33021467000003</v>
      </c>
      <c r="G13" s="451">
        <f>'A1'!G13</f>
        <v>150.94273882999994</v>
      </c>
      <c r="H13" s="451">
        <f>'A1'!H13</f>
        <v>215.53082318000006</v>
      </c>
      <c r="I13" s="451">
        <f>'A1'!I13</f>
        <v>11.170087569999996</v>
      </c>
      <c r="J13" s="451">
        <f>'A1'!J13</f>
        <v>1.0674565200000001</v>
      </c>
      <c r="K13" s="451">
        <f>'A1'!K13</f>
        <v>42.242830549999994</v>
      </c>
      <c r="L13" s="451">
        <f>'A1'!L13</f>
        <v>89.740275230000009</v>
      </c>
      <c r="M13" s="451">
        <f>'A1'!M13</f>
        <v>304666.1775941606</v>
      </c>
      <c r="N13" s="26"/>
    </row>
    <row r="14" spans="1:22" s="14" customFormat="1" ht="18.75" customHeight="1">
      <c r="A14" s="29"/>
      <c r="B14" s="12" t="s">
        <v>329</v>
      </c>
      <c r="C14" s="200"/>
      <c r="D14" s="396">
        <f>'A1'!D14</f>
        <v>162469.2692011405</v>
      </c>
      <c r="E14" s="396">
        <f>'A1'!E14</f>
        <v>3326.3231463500006</v>
      </c>
      <c r="F14" s="396">
        <f>'A1'!F14</f>
        <v>13.481712630000001</v>
      </c>
      <c r="G14" s="396">
        <f>'A1'!G14</f>
        <v>28.598973599999997</v>
      </c>
      <c r="H14" s="396">
        <f>'A1'!H14</f>
        <v>6.47337805</v>
      </c>
      <c r="I14" s="396">
        <f>'A1'!I14</f>
        <v>0.32937161999999998</v>
      </c>
      <c r="J14" s="396">
        <f>'A1'!J14</f>
        <v>0</v>
      </c>
      <c r="K14" s="396">
        <f>'A1'!K14</f>
        <v>13.008690600000001</v>
      </c>
      <c r="L14" s="396">
        <f>'A1'!L14</f>
        <v>4.7438846699999999</v>
      </c>
      <c r="M14" s="396">
        <f>'A1'!M14</f>
        <v>165862.2283586605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175</v>
      </c>
      <c r="C15" s="200"/>
      <c r="D15" s="396">
        <f>'A1'!D15</f>
        <v>119496.17066689055</v>
      </c>
      <c r="E15" s="396">
        <f>'A1'!E15</f>
        <v>1865.090692720001</v>
      </c>
      <c r="F15" s="396">
        <f>'A1'!F15</f>
        <v>5.8747624999999992</v>
      </c>
      <c r="G15" s="396">
        <f>'A1'!G15</f>
        <v>7.7501129899999981</v>
      </c>
      <c r="H15" s="396">
        <f>'A1'!H15</f>
        <v>4.3109694200000002</v>
      </c>
      <c r="I15" s="396">
        <f>'A1'!I15</f>
        <v>0.32937161999999998</v>
      </c>
      <c r="J15" s="396">
        <f>'A1'!J15</f>
        <v>0</v>
      </c>
      <c r="K15" s="396">
        <f>'A1'!K15</f>
        <v>0</v>
      </c>
      <c r="L15" s="396">
        <f>'A1'!L15</f>
        <v>4.7132170899999997</v>
      </c>
      <c r="M15" s="396">
        <f>'A1'!M15</f>
        <v>121384.23979323055</v>
      </c>
      <c r="N15" s="26"/>
    </row>
    <row r="16" spans="1:22" s="14" customFormat="1" ht="18.75" customHeight="1">
      <c r="A16" s="30"/>
      <c r="B16" s="31" t="s">
        <v>176</v>
      </c>
      <c r="C16" s="200"/>
      <c r="D16" s="396">
        <f>'A1'!D16</f>
        <v>42973.098534249963</v>
      </c>
      <c r="E16" s="396">
        <f>'A1'!E16</f>
        <v>1461.2324536299998</v>
      </c>
      <c r="F16" s="396">
        <f>'A1'!F16</f>
        <v>7.6069501300000004</v>
      </c>
      <c r="G16" s="396">
        <f>'A1'!G16</f>
        <v>20.848860609999999</v>
      </c>
      <c r="H16" s="396">
        <f>'A1'!H16</f>
        <v>2.1624086299999998</v>
      </c>
      <c r="I16" s="396">
        <f>'A1'!I16</f>
        <v>0</v>
      </c>
      <c r="J16" s="396">
        <f>'A1'!J16</f>
        <v>0</v>
      </c>
      <c r="K16" s="396">
        <f>'A1'!K16</f>
        <v>13.008690600000001</v>
      </c>
      <c r="L16" s="396">
        <f>'A1'!L16</f>
        <v>3.066758E-2</v>
      </c>
      <c r="M16" s="396">
        <f>'A1'!M16</f>
        <v>44477.988565429965</v>
      </c>
      <c r="N16" s="26"/>
      <c r="O16" s="26"/>
    </row>
    <row r="17" spans="1:16" s="14" customFormat="1" ht="18.75" customHeight="1">
      <c r="A17" s="30"/>
      <c r="B17" s="12" t="s">
        <v>177</v>
      </c>
      <c r="C17" s="200"/>
      <c r="D17" s="396">
        <f>'A1'!D17</f>
        <v>56452.178566990049</v>
      </c>
      <c r="E17" s="396">
        <f>'A1'!E17</f>
        <v>7902.7844077900081</v>
      </c>
      <c r="F17" s="396">
        <f>'A1'!F17</f>
        <v>133.41207899000003</v>
      </c>
      <c r="G17" s="396">
        <f>'A1'!G17</f>
        <v>18.403257970000002</v>
      </c>
      <c r="H17" s="396">
        <f>'A1'!H17</f>
        <v>9.7586421799999989</v>
      </c>
      <c r="I17" s="396">
        <f>'A1'!I17</f>
        <v>2.5601904800000002</v>
      </c>
      <c r="J17" s="396">
        <f>'A1'!J17</f>
        <v>0</v>
      </c>
      <c r="K17" s="396">
        <f>'A1'!K17</f>
        <v>0.67395447000000008</v>
      </c>
      <c r="L17" s="396">
        <f>'A1'!L17</f>
        <v>16.746212880000005</v>
      </c>
      <c r="M17" s="396">
        <f>'A1'!M17</f>
        <v>64536.51731175006</v>
      </c>
      <c r="N17" s="26"/>
      <c r="O17" s="26"/>
    </row>
    <row r="18" spans="1:16" s="14" customFormat="1" ht="18.75" customHeight="1">
      <c r="A18" s="30"/>
      <c r="B18" s="31" t="s">
        <v>175</v>
      </c>
      <c r="C18" s="200"/>
      <c r="D18" s="396">
        <f>'A1'!D18</f>
        <v>12525.835296490004</v>
      </c>
      <c r="E18" s="396">
        <f>'A1'!E18</f>
        <v>4608.681230990006</v>
      </c>
      <c r="F18" s="396">
        <f>'A1'!F18</f>
        <v>10.544318510000002</v>
      </c>
      <c r="G18" s="396">
        <f>'A1'!G18</f>
        <v>18.355975870000002</v>
      </c>
      <c r="H18" s="396">
        <f>'A1'!H18</f>
        <v>9.3758012999999991</v>
      </c>
      <c r="I18" s="396">
        <f>'A1'!I18</f>
        <v>2.5601904800000002</v>
      </c>
      <c r="J18" s="396">
        <f>'A1'!J18</f>
        <v>0</v>
      </c>
      <c r="K18" s="396">
        <f>'A1'!K18</f>
        <v>0.67395447000000008</v>
      </c>
      <c r="L18" s="396">
        <f>'A1'!L18</f>
        <v>2.8834700000000009</v>
      </c>
      <c r="M18" s="396">
        <f>'A1'!M18</f>
        <v>17178.910238110009</v>
      </c>
      <c r="N18" s="26"/>
      <c r="O18" s="26"/>
    </row>
    <row r="19" spans="1:16" s="14" customFormat="1" ht="18.75" customHeight="1">
      <c r="A19" s="30"/>
      <c r="B19" s="31" t="s">
        <v>176</v>
      </c>
      <c r="C19" s="200"/>
      <c r="D19" s="396">
        <f>'A1'!D19</f>
        <v>43926.343270500045</v>
      </c>
      <c r="E19" s="396">
        <f>'A1'!E19</f>
        <v>3294.1031768000021</v>
      </c>
      <c r="F19" s="396">
        <f>'A1'!F19</f>
        <v>122.86776048000002</v>
      </c>
      <c r="G19" s="396">
        <f>'A1'!G19</f>
        <v>4.7282100000000001E-2</v>
      </c>
      <c r="H19" s="396">
        <f>'A1'!H19</f>
        <v>0.38284088000000005</v>
      </c>
      <c r="I19" s="396">
        <f>'A1'!I19</f>
        <v>0</v>
      </c>
      <c r="J19" s="396">
        <f>'A1'!J19</f>
        <v>0</v>
      </c>
      <c r="K19" s="396">
        <f>'A1'!K19</f>
        <v>0</v>
      </c>
      <c r="L19" s="396">
        <f>'A1'!L19</f>
        <v>13.862742880000004</v>
      </c>
      <c r="M19" s="396">
        <f>'A1'!M19</f>
        <v>47357.607073640051</v>
      </c>
      <c r="N19" s="26"/>
      <c r="O19" s="26"/>
    </row>
    <row r="20" spans="1:16" s="14" customFormat="1" ht="17.25" customHeight="1">
      <c r="A20" s="30"/>
      <c r="B20" s="469" t="s">
        <v>328</v>
      </c>
      <c r="C20" s="200"/>
      <c r="D20" s="396">
        <f>'A1'!D20</f>
        <v>9745.4239236799967</v>
      </c>
      <c r="E20" s="396">
        <f>'A1'!E20</f>
        <v>176.19679427</v>
      </c>
      <c r="F20" s="396">
        <f>'A1'!F20</f>
        <v>0.18996749999999998</v>
      </c>
      <c r="G20" s="396">
        <f>'A1'!G20</f>
        <v>0.25099657999999997</v>
      </c>
      <c r="H20" s="396">
        <f>'A1'!H20</f>
        <v>0.29717229000000001</v>
      </c>
      <c r="I20" s="396">
        <f>'A1'!I20</f>
        <v>0</v>
      </c>
      <c r="J20" s="396">
        <f>'A1'!J20</f>
        <v>0</v>
      </c>
      <c r="K20" s="396">
        <f>'A1'!K20</f>
        <v>0</v>
      </c>
      <c r="L20" s="396">
        <f>'A1'!L20</f>
        <v>0</v>
      </c>
      <c r="M20" s="396">
        <f>'A1'!M20</f>
        <v>9922.3588543199967</v>
      </c>
      <c r="N20" s="26"/>
      <c r="P20" s="199"/>
    </row>
    <row r="21" spans="1:16" s="14" customFormat="1" ht="18.75" customHeight="1">
      <c r="A21" s="30"/>
      <c r="B21" s="31" t="s">
        <v>175</v>
      </c>
      <c r="C21" s="200"/>
      <c r="D21" s="396">
        <f>'A1'!D21</f>
        <v>1053.3141227199999</v>
      </c>
      <c r="E21" s="396">
        <f>'A1'!E21</f>
        <v>57.17404324000001</v>
      </c>
      <c r="F21" s="396">
        <f>'A1'!F21</f>
        <v>0.18996749999999998</v>
      </c>
      <c r="G21" s="396">
        <f>'A1'!G21</f>
        <v>0.23908705999999999</v>
      </c>
      <c r="H21" s="396">
        <f>'A1'!H21</f>
        <v>0.13733004000000001</v>
      </c>
      <c r="I21" s="396">
        <f>'A1'!I21</f>
        <v>0</v>
      </c>
      <c r="J21" s="396">
        <f>'A1'!J21</f>
        <v>0</v>
      </c>
      <c r="K21" s="396">
        <f>'A1'!K21</f>
        <v>0</v>
      </c>
      <c r="L21" s="396">
        <f>'A1'!L21</f>
        <v>0</v>
      </c>
      <c r="M21" s="396">
        <f>'A1'!M21</f>
        <v>1111.0545505599998</v>
      </c>
      <c r="N21" s="26"/>
      <c r="P21" s="199"/>
    </row>
    <row r="22" spans="1:16" s="14" customFormat="1" ht="18.75" customHeight="1">
      <c r="A22" s="30"/>
      <c r="B22" s="31" t="s">
        <v>176</v>
      </c>
      <c r="C22" s="200"/>
      <c r="D22" s="396">
        <f>'A1'!D22</f>
        <v>8692.1098009599973</v>
      </c>
      <c r="E22" s="396">
        <f>'A1'!E22</f>
        <v>119.02275102999999</v>
      </c>
      <c r="F22" s="396">
        <f>'A1'!F22</f>
        <v>0</v>
      </c>
      <c r="G22" s="396">
        <f>'A1'!G22</f>
        <v>1.190952E-2</v>
      </c>
      <c r="H22" s="396">
        <f>'A1'!H22</f>
        <v>0.15984225000000002</v>
      </c>
      <c r="I22" s="396">
        <f>'A1'!I22</f>
        <v>0</v>
      </c>
      <c r="J22" s="396">
        <f>'A1'!J22</f>
        <v>0</v>
      </c>
      <c r="K22" s="396">
        <f>'A1'!K22</f>
        <v>0</v>
      </c>
      <c r="L22" s="396">
        <f>'A1'!L22</f>
        <v>0</v>
      </c>
      <c r="M22" s="396">
        <f>'A1'!M22</f>
        <v>8811.3043037599964</v>
      </c>
      <c r="N22" s="26"/>
      <c r="P22" s="199"/>
    </row>
    <row r="23" spans="1:16" s="14" customFormat="1" ht="21.75" customHeight="1">
      <c r="A23" s="29"/>
      <c r="B23" s="469" t="s">
        <v>327</v>
      </c>
      <c r="C23" s="200"/>
      <c r="D23" s="396">
        <f>'A1'!D23</f>
        <v>56907.718779160059</v>
      </c>
      <c r="E23" s="396">
        <f>'A1'!E23</f>
        <v>6933.2583482299906</v>
      </c>
      <c r="F23" s="396">
        <f>'A1'!F23</f>
        <v>95.246455550000022</v>
      </c>
      <c r="G23" s="396">
        <f>'A1'!G23</f>
        <v>103.68951067999994</v>
      </c>
      <c r="H23" s="396">
        <f>'A1'!H23</f>
        <v>199.00163066000005</v>
      </c>
      <c r="I23" s="396">
        <f>'A1'!I23</f>
        <v>8.2805254699999971</v>
      </c>
      <c r="J23" s="396">
        <f>'A1'!J23</f>
        <v>1.0674565200000001</v>
      </c>
      <c r="K23" s="396">
        <f>'A1'!K23</f>
        <v>28.560185479999994</v>
      </c>
      <c r="L23" s="396">
        <f>'A1'!L23</f>
        <v>68.250177680000007</v>
      </c>
      <c r="M23" s="396">
        <f>'A1'!M23</f>
        <v>64345.073069430044</v>
      </c>
      <c r="N23" s="26"/>
    </row>
    <row r="24" spans="1:16" s="14" customFormat="1" ht="18.75" customHeight="1">
      <c r="A24" s="30"/>
      <c r="B24" s="31" t="s">
        <v>175</v>
      </c>
      <c r="C24" s="200"/>
      <c r="D24" s="396">
        <f>'A1'!D24</f>
        <v>44101.608592190059</v>
      </c>
      <c r="E24" s="396">
        <f>'A1'!E24</f>
        <v>6226.0621862899907</v>
      </c>
      <c r="F24" s="396">
        <f>'A1'!F24</f>
        <v>94.962404870000015</v>
      </c>
      <c r="G24" s="396">
        <f>'A1'!G24</f>
        <v>100.03909422999995</v>
      </c>
      <c r="H24" s="396">
        <f>'A1'!H24</f>
        <v>197.46524308000005</v>
      </c>
      <c r="I24" s="396">
        <f>'A1'!I24</f>
        <v>8.1895819999999979</v>
      </c>
      <c r="J24" s="396">
        <f>'A1'!J24</f>
        <v>1.0674565200000001</v>
      </c>
      <c r="K24" s="396">
        <f>'A1'!K24</f>
        <v>28.067388789999995</v>
      </c>
      <c r="L24" s="396">
        <f>'A1'!L24</f>
        <v>68.211486840000006</v>
      </c>
      <c r="M24" s="396">
        <f>'A1'!M24</f>
        <v>50825.673434810051</v>
      </c>
      <c r="N24" s="26"/>
    </row>
    <row r="25" spans="1:16" s="14" customFormat="1" ht="18.75" customHeight="1">
      <c r="A25" s="30"/>
      <c r="B25" s="31" t="s">
        <v>176</v>
      </c>
      <c r="C25" s="200"/>
      <c r="D25" s="396">
        <f>'A1'!D25</f>
        <v>12806.11018697</v>
      </c>
      <c r="E25" s="396">
        <f>'A1'!E25</f>
        <v>707.19616193999968</v>
      </c>
      <c r="F25" s="396">
        <f>'A1'!F25</f>
        <v>0.28405068000000006</v>
      </c>
      <c r="G25" s="396">
        <f>'A1'!G25</f>
        <v>3.6504164499999998</v>
      </c>
      <c r="H25" s="396">
        <f>'A1'!H25</f>
        <v>1.5363875800000002</v>
      </c>
      <c r="I25" s="396">
        <f>'A1'!I25</f>
        <v>9.0943470000000012E-2</v>
      </c>
      <c r="J25" s="396">
        <f>'A1'!J25</f>
        <v>0</v>
      </c>
      <c r="K25" s="396">
        <f>'A1'!K25</f>
        <v>0.49279669000000009</v>
      </c>
      <c r="L25" s="396">
        <f>'A1'!L25</f>
        <v>3.8690840000000004E-2</v>
      </c>
      <c r="M25" s="396">
        <f>'A1'!M25</f>
        <v>13519.399634619998</v>
      </c>
      <c r="N25" s="26"/>
    </row>
    <row r="26" spans="1:16" s="14" customFormat="1" ht="18.75" customHeight="1">
      <c r="A26" s="30"/>
      <c r="B26" s="28" t="s">
        <v>338</v>
      </c>
      <c r="C26" s="200"/>
      <c r="D26" s="451">
        <f>'A1'!D26</f>
        <v>114554.26444160999</v>
      </c>
      <c r="E26" s="451">
        <f>'A1'!E26</f>
        <v>10576.962522330001</v>
      </c>
      <c r="F26" s="451">
        <f>'A1'!F26</f>
        <v>0</v>
      </c>
      <c r="G26" s="451">
        <f>'A1'!G26</f>
        <v>0</v>
      </c>
      <c r="H26" s="451">
        <f>'A1'!H26</f>
        <v>0</v>
      </c>
      <c r="I26" s="451">
        <f>'A1'!I26</f>
        <v>0</v>
      </c>
      <c r="J26" s="451">
        <f>'A1'!J26</f>
        <v>0</v>
      </c>
      <c r="K26" s="451">
        <f>'A1'!K26</f>
        <v>0</v>
      </c>
      <c r="L26" s="451">
        <f>'A1'!L26</f>
        <v>12.818363650000002</v>
      </c>
      <c r="M26" s="451">
        <f>'A1'!M26</f>
        <v>125144.04532759001</v>
      </c>
      <c r="N26" s="26"/>
    </row>
    <row r="27" spans="1:16" s="14" customFormat="1" ht="18.75" customHeight="1">
      <c r="A27" s="30"/>
      <c r="B27" s="31" t="s">
        <v>339</v>
      </c>
      <c r="C27" s="200"/>
      <c r="D27" s="396">
        <f>'A1'!D27</f>
        <v>114554.22523299999</v>
      </c>
      <c r="E27" s="396">
        <f>'A1'!E27</f>
        <v>10576.83404845</v>
      </c>
      <c r="F27" s="396">
        <f>'A1'!F27</f>
        <v>0</v>
      </c>
      <c r="G27" s="396">
        <f>'A1'!G27</f>
        <v>0</v>
      </c>
      <c r="H27" s="396">
        <f>'A1'!H27</f>
        <v>0</v>
      </c>
      <c r="I27" s="396">
        <f>'A1'!I27</f>
        <v>0</v>
      </c>
      <c r="J27" s="396">
        <f>'A1'!J27</f>
        <v>0</v>
      </c>
      <c r="K27" s="396">
        <f>'A1'!K27</f>
        <v>0</v>
      </c>
      <c r="L27" s="396">
        <f>'A1'!L27</f>
        <v>12.818363650000002</v>
      </c>
      <c r="M27" s="396">
        <f>'A1'!M27</f>
        <v>125143.8776451</v>
      </c>
      <c r="N27" s="26"/>
    </row>
    <row r="28" spans="1:16" s="14" customFormat="1" ht="18.75" customHeight="1">
      <c r="A28" s="30"/>
      <c r="B28" s="31" t="s">
        <v>340</v>
      </c>
      <c r="C28" s="200"/>
      <c r="D28" s="396">
        <f>'A1'!D28</f>
        <v>3.9208609999999998E-2</v>
      </c>
      <c r="E28" s="396">
        <f>'A1'!E28</f>
        <v>0.12847388000000001</v>
      </c>
      <c r="F28" s="396">
        <f>'A1'!F28</f>
        <v>0</v>
      </c>
      <c r="G28" s="396">
        <f>'A1'!G28</f>
        <v>0</v>
      </c>
      <c r="H28" s="396">
        <f>'A1'!H28</f>
        <v>0</v>
      </c>
      <c r="I28" s="396">
        <f>'A1'!I28</f>
        <v>0</v>
      </c>
      <c r="J28" s="396">
        <f>'A1'!J28</f>
        <v>0</v>
      </c>
      <c r="K28" s="396">
        <f>'A1'!K28</f>
        <v>0</v>
      </c>
      <c r="L28" s="396">
        <f>'A1'!L28</f>
        <v>0</v>
      </c>
      <c r="M28" s="396">
        <f>'A1'!M28</f>
        <v>0.16768249000000002</v>
      </c>
      <c r="N28" s="26"/>
    </row>
    <row r="29" spans="1:16" s="14" customFormat="1" ht="18.75" customHeight="1">
      <c r="A29" s="29"/>
      <c r="B29" s="12" t="s">
        <v>174</v>
      </c>
      <c r="C29" s="12"/>
      <c r="D29" s="396">
        <f>'A1'!D29</f>
        <v>400128.85491258057</v>
      </c>
      <c r="E29" s="396">
        <f>'A1'!E29</f>
        <v>28915.525218970004</v>
      </c>
      <c r="F29" s="396">
        <f>'A1'!F29</f>
        <v>242.33021467000003</v>
      </c>
      <c r="G29" s="396">
        <f>'A1'!G29</f>
        <v>150.94273882999994</v>
      </c>
      <c r="H29" s="396">
        <f>'A1'!H29</f>
        <v>215.53082318000006</v>
      </c>
      <c r="I29" s="396">
        <f>'A1'!I29</f>
        <v>11.170087569999996</v>
      </c>
      <c r="J29" s="396">
        <f>'A1'!J29</f>
        <v>1.0674565200000001</v>
      </c>
      <c r="K29" s="396">
        <f>'A1'!K29</f>
        <v>42.242830549999994</v>
      </c>
      <c r="L29" s="396">
        <f>'A1'!L29</f>
        <v>102.55863888000002</v>
      </c>
      <c r="M29" s="396">
        <f>'A1'!M29</f>
        <v>429810.22292175051</v>
      </c>
      <c r="N29" s="26"/>
      <c r="P29" s="199"/>
    </row>
    <row r="30" spans="1:16" s="14" customFormat="1" ht="18.75" customHeight="1">
      <c r="A30" s="29"/>
      <c r="B30" s="12"/>
      <c r="C30" s="12"/>
      <c r="D30" s="483">
        <f>D26+D14+D17+D33+D36+D45+D56+D59+D68+A5_RUS!D29+A5_RUS!D32+A5_RUS!D48+A5_RUS!D51+A5_RUS!D41+A5_RUS!D60</f>
        <v>661459.32090463035</v>
      </c>
      <c r="E30" s="483">
        <v>21</v>
      </c>
      <c r="F30" s="483">
        <f>D30/E30</f>
        <v>31498.062900220491</v>
      </c>
      <c r="G30" s="396">
        <f>'A1'!G30</f>
        <v>0</v>
      </c>
      <c r="H30" s="396">
        <f>'A1'!H30</f>
        <v>0</v>
      </c>
      <c r="I30" s="396">
        <f>'A1'!I30</f>
        <v>0</v>
      </c>
      <c r="J30" s="396">
        <f>'A1'!J30</f>
        <v>0</v>
      </c>
      <c r="K30" s="396">
        <f>'A1'!K30</f>
        <v>0</v>
      </c>
      <c r="L30" s="396">
        <f>'A1'!L30</f>
        <v>0</v>
      </c>
      <c r="M30" s="396">
        <f>(M26+M14+M17+M33+M36+M45+M56+M59+M68+A5_RUS!M29+A5_RUS!M32+A5_RUS!M48+A5_RUS!M51+A5_RUS!M41+A5_RUS!M60)/E30</f>
        <v>34999.7122562843</v>
      </c>
      <c r="N30" s="26"/>
    </row>
    <row r="31" spans="1:16" s="14" customFormat="1" ht="18.75" customHeight="1">
      <c r="A31" s="27"/>
      <c r="B31" s="28" t="s">
        <v>208</v>
      </c>
      <c r="C31" s="48"/>
      <c r="D31" s="396">
        <f>'A1'!D31</f>
        <v>0</v>
      </c>
      <c r="E31" s="396">
        <f>'A1'!E31</f>
        <v>0</v>
      </c>
      <c r="F31" s="396">
        <f>'A1'!F31</f>
        <v>0</v>
      </c>
      <c r="G31" s="396">
        <f>'A1'!G31</f>
        <v>0</v>
      </c>
      <c r="H31" s="396">
        <f>'A1'!H31</f>
        <v>0</v>
      </c>
      <c r="I31" s="396">
        <f>'A1'!I31</f>
        <v>0</v>
      </c>
      <c r="J31" s="396">
        <f>'A1'!J31</f>
        <v>0</v>
      </c>
      <c r="K31" s="396">
        <f>'A1'!K31</f>
        <v>0</v>
      </c>
      <c r="L31" s="396">
        <f>'A1'!L31</f>
        <v>0</v>
      </c>
      <c r="M31" s="396">
        <f>(M29+M48+M71+A5_RUS!M44+A5_RUS!M63)/E30</f>
        <v>41353.744679342402</v>
      </c>
      <c r="N31" s="26"/>
    </row>
    <row r="32" spans="1:16" s="14" customFormat="1" ht="18.75" customHeight="1">
      <c r="A32" s="27"/>
      <c r="B32" s="28" t="s">
        <v>337</v>
      </c>
      <c r="C32" s="48"/>
      <c r="D32" s="451">
        <f>'A1'!D32</f>
        <v>14179.193561170006</v>
      </c>
      <c r="E32" s="451">
        <f>'A1'!E32</f>
        <v>1912.127755439999</v>
      </c>
      <c r="F32" s="451">
        <f>'A1'!F32</f>
        <v>16.959584190000001</v>
      </c>
      <c r="G32" s="451">
        <f>'A1'!G32</f>
        <v>0.38532695</v>
      </c>
      <c r="H32" s="451">
        <f>'A1'!H32</f>
        <v>23.715641020000003</v>
      </c>
      <c r="I32" s="451">
        <f>'A1'!I32</f>
        <v>0</v>
      </c>
      <c r="J32" s="451">
        <f>'A1'!J32</f>
        <v>1.11846785</v>
      </c>
      <c r="K32" s="451">
        <f>'A1'!K32</f>
        <v>1.0369499100000001</v>
      </c>
      <c r="L32" s="451">
        <f>'A1'!L32</f>
        <v>8.9404936700000004</v>
      </c>
      <c r="M32" s="451">
        <f>'A1'!M32</f>
        <v>16143.477780200006</v>
      </c>
      <c r="N32" s="26"/>
    </row>
    <row r="33" spans="1:14" s="14" customFormat="1" ht="18.75" customHeight="1">
      <c r="A33" s="29"/>
      <c r="B33" s="12" t="s">
        <v>329</v>
      </c>
      <c r="C33" s="200"/>
      <c r="D33" s="396">
        <f>'A1'!D33</f>
        <v>5639.9822164800025</v>
      </c>
      <c r="E33" s="396">
        <f>'A1'!E33</f>
        <v>437.51389806999998</v>
      </c>
      <c r="F33" s="396">
        <f>'A1'!F33</f>
        <v>5.7414588200000001</v>
      </c>
      <c r="G33" s="396">
        <f>'A1'!G33</f>
        <v>0</v>
      </c>
      <c r="H33" s="396">
        <f>'A1'!H33</f>
        <v>1.2715171000000001</v>
      </c>
      <c r="I33" s="396">
        <f>'A1'!I33</f>
        <v>0</v>
      </c>
      <c r="J33" s="396">
        <f>'A1'!J33</f>
        <v>0</v>
      </c>
      <c r="K33" s="396">
        <f>'A1'!K33</f>
        <v>0</v>
      </c>
      <c r="L33" s="396">
        <f>'A1'!L33</f>
        <v>0</v>
      </c>
      <c r="M33" s="396">
        <f>'A1'!M33</f>
        <v>6084.5090904700028</v>
      </c>
      <c r="N33" s="26"/>
    </row>
    <row r="34" spans="1:14" s="14" customFormat="1" ht="18.75" customHeight="1">
      <c r="A34" s="30"/>
      <c r="B34" s="31" t="s">
        <v>175</v>
      </c>
      <c r="C34" s="200"/>
      <c r="D34" s="396">
        <f>'A1'!D34</f>
        <v>108.14571653</v>
      </c>
      <c r="E34" s="396">
        <f>'A1'!E34</f>
        <v>6.7207878000000001</v>
      </c>
      <c r="F34" s="396">
        <f>'A1'!F34</f>
        <v>0</v>
      </c>
      <c r="G34" s="396">
        <f>'A1'!G34</f>
        <v>0</v>
      </c>
      <c r="H34" s="396">
        <f>'A1'!H34</f>
        <v>0</v>
      </c>
      <c r="I34" s="396">
        <f>'A1'!I34</f>
        <v>0</v>
      </c>
      <c r="J34" s="396">
        <f>'A1'!J34</f>
        <v>0</v>
      </c>
      <c r="K34" s="396">
        <f>'A1'!K34</f>
        <v>0</v>
      </c>
      <c r="L34" s="396">
        <f>'A1'!L34</f>
        <v>0</v>
      </c>
      <c r="M34" s="396">
        <f>'A1'!M34</f>
        <v>114.86650433</v>
      </c>
      <c r="N34" s="26"/>
    </row>
    <row r="35" spans="1:14" s="14" customFormat="1" ht="18.75" customHeight="1">
      <c r="A35" s="30"/>
      <c r="B35" s="31" t="s">
        <v>176</v>
      </c>
      <c r="C35" s="200"/>
      <c r="D35" s="396">
        <f>'A1'!D35</f>
        <v>5531.8364999500027</v>
      </c>
      <c r="E35" s="396">
        <f>'A1'!E35</f>
        <v>430.79311027</v>
      </c>
      <c r="F35" s="396">
        <f>'A1'!F35</f>
        <v>5.7414588200000001</v>
      </c>
      <c r="G35" s="396">
        <f>'A1'!G35</f>
        <v>0</v>
      </c>
      <c r="H35" s="396">
        <f>'A1'!H35</f>
        <v>1.2715171000000001</v>
      </c>
      <c r="I35" s="396">
        <f>'A1'!I35</f>
        <v>0</v>
      </c>
      <c r="J35" s="396">
        <f>'A1'!J35</f>
        <v>0</v>
      </c>
      <c r="K35" s="396">
        <f>'A1'!K35</f>
        <v>0</v>
      </c>
      <c r="L35" s="396">
        <f>'A1'!L35</f>
        <v>0</v>
      </c>
      <c r="M35" s="396">
        <f>'A1'!M35</f>
        <v>5969.642586140003</v>
      </c>
      <c r="N35" s="26"/>
    </row>
    <row r="36" spans="1:14" s="14" customFormat="1" ht="18.75" customHeight="1">
      <c r="A36" s="29"/>
      <c r="B36" s="12" t="s">
        <v>177</v>
      </c>
      <c r="C36" s="200"/>
      <c r="D36" s="396">
        <f>'A1'!D36</f>
        <v>4398.3542246400029</v>
      </c>
      <c r="E36" s="396">
        <f>'A1'!E36</f>
        <v>28.50908128</v>
      </c>
      <c r="F36" s="396">
        <f>'A1'!F36</f>
        <v>0</v>
      </c>
      <c r="G36" s="396">
        <f>'A1'!G36</f>
        <v>0</v>
      </c>
      <c r="H36" s="396">
        <f>'A1'!H36</f>
        <v>0</v>
      </c>
      <c r="I36" s="396">
        <f>'A1'!I36</f>
        <v>0</v>
      </c>
      <c r="J36" s="396">
        <f>'A1'!J36</f>
        <v>0</v>
      </c>
      <c r="K36" s="396">
        <f>'A1'!K36</f>
        <v>0</v>
      </c>
      <c r="L36" s="396">
        <f>'A1'!L36</f>
        <v>0</v>
      </c>
      <c r="M36" s="396">
        <f>'A1'!M36</f>
        <v>4426.8633059200029</v>
      </c>
      <c r="N36" s="26"/>
    </row>
    <row r="37" spans="1:14" s="14" customFormat="1" ht="18.75" customHeight="1">
      <c r="A37" s="30"/>
      <c r="B37" s="31" t="s">
        <v>175</v>
      </c>
      <c r="C37" s="200"/>
      <c r="D37" s="396">
        <f>'A1'!D37</f>
        <v>95.031602230000004</v>
      </c>
      <c r="E37" s="396">
        <f>'A1'!E37</f>
        <v>13.630446190000001</v>
      </c>
      <c r="F37" s="396">
        <f>'A1'!F37</f>
        <v>0</v>
      </c>
      <c r="G37" s="396">
        <f>'A1'!G37</f>
        <v>0</v>
      </c>
      <c r="H37" s="396">
        <f>'A1'!H37</f>
        <v>0</v>
      </c>
      <c r="I37" s="396">
        <f>'A1'!I37</f>
        <v>0</v>
      </c>
      <c r="J37" s="396">
        <f>'A1'!J37</f>
        <v>0</v>
      </c>
      <c r="K37" s="396">
        <f>'A1'!K37</f>
        <v>0</v>
      </c>
      <c r="L37" s="396">
        <f>'A1'!L37</f>
        <v>0</v>
      </c>
      <c r="M37" s="396">
        <f>'A1'!M37</f>
        <v>108.66204842</v>
      </c>
      <c r="N37" s="26"/>
    </row>
    <row r="38" spans="1:14" s="14" customFormat="1" ht="18.75" customHeight="1">
      <c r="A38" s="30"/>
      <c r="B38" s="31" t="s">
        <v>176</v>
      </c>
      <c r="C38" s="200"/>
      <c r="D38" s="396">
        <f>'A1'!D38</f>
        <v>4303.3226224100026</v>
      </c>
      <c r="E38" s="396">
        <f>'A1'!E38</f>
        <v>14.87863509</v>
      </c>
      <c r="F38" s="396">
        <f>'A1'!F38</f>
        <v>0</v>
      </c>
      <c r="G38" s="396">
        <f>'A1'!G38</f>
        <v>0</v>
      </c>
      <c r="H38" s="396">
        <f>'A1'!H38</f>
        <v>0</v>
      </c>
      <c r="I38" s="396">
        <f>'A1'!I38</f>
        <v>0</v>
      </c>
      <c r="J38" s="396">
        <f>'A1'!J38</f>
        <v>0</v>
      </c>
      <c r="K38" s="396">
        <f>'A1'!K38</f>
        <v>0</v>
      </c>
      <c r="L38" s="396">
        <f>'A1'!L38</f>
        <v>0</v>
      </c>
      <c r="M38" s="396">
        <f>'A1'!M38</f>
        <v>4318.2012575000026</v>
      </c>
      <c r="N38" s="26"/>
    </row>
    <row r="39" spans="1:14" s="14" customFormat="1" ht="18.75" customHeight="1">
      <c r="A39" s="30"/>
      <c r="B39" s="469" t="s">
        <v>328</v>
      </c>
      <c r="C39" s="200"/>
      <c r="D39" s="396">
        <f>'A1'!D39</f>
        <v>41.395670210000006</v>
      </c>
      <c r="E39" s="396">
        <f>'A1'!E39</f>
        <v>0</v>
      </c>
      <c r="F39" s="396">
        <f>'A1'!F39</f>
        <v>0</v>
      </c>
      <c r="G39" s="396">
        <f>'A1'!G39</f>
        <v>0</v>
      </c>
      <c r="H39" s="396">
        <f>'A1'!H39</f>
        <v>0</v>
      </c>
      <c r="I39" s="396">
        <f>'A1'!I39</f>
        <v>0</v>
      </c>
      <c r="J39" s="396">
        <f>'A1'!J39</f>
        <v>0</v>
      </c>
      <c r="K39" s="396">
        <f>'A1'!K39</f>
        <v>0</v>
      </c>
      <c r="L39" s="396">
        <f>'A1'!L39</f>
        <v>0</v>
      </c>
      <c r="M39" s="396">
        <f>'A1'!M39</f>
        <v>41.395670210000006</v>
      </c>
      <c r="N39" s="26"/>
    </row>
    <row r="40" spans="1:14" s="14" customFormat="1" ht="18.75" customHeight="1">
      <c r="A40" s="30"/>
      <c r="B40" s="31" t="s">
        <v>175</v>
      </c>
      <c r="C40" s="200"/>
      <c r="D40" s="396">
        <f>'A1'!D40</f>
        <v>0</v>
      </c>
      <c r="E40" s="396">
        <f>'A1'!E40</f>
        <v>0</v>
      </c>
      <c r="F40" s="396">
        <f>'A1'!F40</f>
        <v>0</v>
      </c>
      <c r="G40" s="396">
        <f>'A1'!G40</f>
        <v>0</v>
      </c>
      <c r="H40" s="396">
        <f>'A1'!H40</f>
        <v>0</v>
      </c>
      <c r="I40" s="396">
        <f>'A1'!I40</f>
        <v>0</v>
      </c>
      <c r="J40" s="396">
        <f>'A1'!J40</f>
        <v>0</v>
      </c>
      <c r="K40" s="396">
        <f>'A1'!K40</f>
        <v>0</v>
      </c>
      <c r="L40" s="396">
        <f>'A1'!L40</f>
        <v>0</v>
      </c>
      <c r="M40" s="396">
        <f>'A1'!M40</f>
        <v>0</v>
      </c>
      <c r="N40" s="26"/>
    </row>
    <row r="41" spans="1:14" s="14" customFormat="1" ht="18.75" customHeight="1">
      <c r="A41" s="30"/>
      <c r="B41" s="31" t="s">
        <v>176</v>
      </c>
      <c r="C41" s="200"/>
      <c r="D41" s="396">
        <f>'A1'!D41</f>
        <v>41.395670210000006</v>
      </c>
      <c r="E41" s="396">
        <f>'A1'!E41</f>
        <v>0</v>
      </c>
      <c r="F41" s="396">
        <f>'A1'!F41</f>
        <v>0</v>
      </c>
      <c r="G41" s="396">
        <f>'A1'!G41</f>
        <v>0</v>
      </c>
      <c r="H41" s="396">
        <f>'A1'!H41</f>
        <v>0</v>
      </c>
      <c r="I41" s="396">
        <f>'A1'!I41</f>
        <v>0</v>
      </c>
      <c r="J41" s="396">
        <f>'A1'!J41</f>
        <v>0</v>
      </c>
      <c r="K41" s="396">
        <f>'A1'!K41</f>
        <v>0</v>
      </c>
      <c r="L41" s="396">
        <f>'A1'!L41</f>
        <v>0</v>
      </c>
      <c r="M41" s="396">
        <f>'A1'!M41</f>
        <v>41.395670210000006</v>
      </c>
      <c r="N41" s="26"/>
    </row>
    <row r="42" spans="1:14" s="14" customFormat="1" ht="18.75" customHeight="1">
      <c r="A42" s="30"/>
      <c r="B42" s="469" t="s">
        <v>327</v>
      </c>
      <c r="C42" s="200"/>
      <c r="D42" s="396">
        <f>'A1'!D42</f>
        <v>4099.4614498400015</v>
      </c>
      <c r="E42" s="396">
        <f>'A1'!E42</f>
        <v>1446.1047760899989</v>
      </c>
      <c r="F42" s="396">
        <f>'A1'!F42</f>
        <v>11.218125370000001</v>
      </c>
      <c r="G42" s="396">
        <f>'A1'!G42</f>
        <v>0.38532695</v>
      </c>
      <c r="H42" s="396">
        <f>'A1'!H42</f>
        <v>22.444123920000003</v>
      </c>
      <c r="I42" s="396">
        <f>'A1'!I42</f>
        <v>0</v>
      </c>
      <c r="J42" s="396">
        <f>'A1'!J42</f>
        <v>1.11846785</v>
      </c>
      <c r="K42" s="396">
        <f>'A1'!K42</f>
        <v>1.0369499100000001</v>
      </c>
      <c r="L42" s="396">
        <f>'A1'!L42</f>
        <v>8.9404936700000004</v>
      </c>
      <c r="M42" s="396">
        <f>'A1'!M42</f>
        <v>5590.7097136000002</v>
      </c>
      <c r="N42" s="26"/>
    </row>
    <row r="43" spans="1:14" s="14" customFormat="1" ht="18.75" customHeight="1">
      <c r="A43" s="30"/>
      <c r="B43" s="31" t="s">
        <v>175</v>
      </c>
      <c r="C43" s="200"/>
      <c r="D43" s="396">
        <f>'A1'!D43</f>
        <v>3719.5723977100015</v>
      </c>
      <c r="E43" s="396">
        <f>'A1'!E43</f>
        <v>1417.450602509999</v>
      </c>
      <c r="F43" s="396">
        <f>'A1'!F43</f>
        <v>11.218125370000001</v>
      </c>
      <c r="G43" s="396">
        <f>'A1'!G43</f>
        <v>0.38532695</v>
      </c>
      <c r="H43" s="396">
        <f>'A1'!H43</f>
        <v>22.444123920000003</v>
      </c>
      <c r="I43" s="396">
        <f>'A1'!I43</f>
        <v>0</v>
      </c>
      <c r="J43" s="396">
        <f>'A1'!J43</f>
        <v>1.11846785</v>
      </c>
      <c r="K43" s="396">
        <f>'A1'!K43</f>
        <v>1.0369499100000001</v>
      </c>
      <c r="L43" s="396">
        <f>'A1'!L43</f>
        <v>8.9404936700000004</v>
      </c>
      <c r="M43" s="396">
        <f>'A1'!M43</f>
        <v>5182.1664878900001</v>
      </c>
      <c r="N43" s="26"/>
    </row>
    <row r="44" spans="1:14" s="14" customFormat="1" ht="18.75" customHeight="1">
      <c r="A44" s="30"/>
      <c r="B44" s="31" t="s">
        <v>176</v>
      </c>
      <c r="C44" s="200"/>
      <c r="D44" s="396">
        <f>'A1'!D44</f>
        <v>379.88905212999998</v>
      </c>
      <c r="E44" s="396">
        <f>'A1'!E44</f>
        <v>28.654173579999998</v>
      </c>
      <c r="F44" s="396">
        <f>'A1'!F44</f>
        <v>0</v>
      </c>
      <c r="G44" s="396">
        <f>'A1'!G44</f>
        <v>0</v>
      </c>
      <c r="H44" s="396">
        <f>'A1'!H44</f>
        <v>0</v>
      </c>
      <c r="I44" s="396">
        <f>'A1'!I44</f>
        <v>0</v>
      </c>
      <c r="J44" s="396">
        <f>'A1'!J44</f>
        <v>0</v>
      </c>
      <c r="K44" s="396">
        <f>'A1'!K44</f>
        <v>0</v>
      </c>
      <c r="L44" s="396">
        <f>'A1'!L44</f>
        <v>0</v>
      </c>
      <c r="M44" s="396">
        <f>'A1'!M44</f>
        <v>408.54322571</v>
      </c>
      <c r="N44" s="26"/>
    </row>
    <row r="45" spans="1:14" s="14" customFormat="1" ht="18.75" customHeight="1">
      <c r="A45" s="29"/>
      <c r="B45" s="28" t="s">
        <v>338</v>
      </c>
      <c r="C45" s="200"/>
      <c r="D45" s="451">
        <f>'A1'!D45</f>
        <v>2595.71919776</v>
      </c>
      <c r="E45" s="451">
        <f>'A1'!E45</f>
        <v>129.44512155999999</v>
      </c>
      <c r="F45" s="451">
        <f>'A1'!F45</f>
        <v>0</v>
      </c>
      <c r="G45" s="451">
        <f>'A1'!G45</f>
        <v>0</v>
      </c>
      <c r="H45" s="451">
        <f>'A1'!H45</f>
        <v>0</v>
      </c>
      <c r="I45" s="451">
        <f>'A1'!I45</f>
        <v>0</v>
      </c>
      <c r="J45" s="451">
        <f>'A1'!J45</f>
        <v>0</v>
      </c>
      <c r="K45" s="451">
        <f>'A1'!K45</f>
        <v>0</v>
      </c>
      <c r="L45" s="451">
        <f>'A1'!L45</f>
        <v>0</v>
      </c>
      <c r="M45" s="451">
        <f>'A1'!M45</f>
        <v>2725.1643193200002</v>
      </c>
      <c r="N45" s="26"/>
    </row>
    <row r="46" spans="1:14" s="14" customFormat="1" ht="18.75" customHeight="1">
      <c r="A46" s="30"/>
      <c r="B46" s="31" t="s">
        <v>339</v>
      </c>
      <c r="C46" s="200"/>
      <c r="D46" s="396">
        <f>'A1'!D46</f>
        <v>2125.7932625500002</v>
      </c>
      <c r="E46" s="396">
        <f>'A1'!E46</f>
        <v>129.44512155999999</v>
      </c>
      <c r="F46" s="396">
        <f>'A1'!F46</f>
        <v>0</v>
      </c>
      <c r="G46" s="396">
        <f>'A1'!G46</f>
        <v>0</v>
      </c>
      <c r="H46" s="396">
        <f>'A1'!H46</f>
        <v>0</v>
      </c>
      <c r="I46" s="396">
        <f>'A1'!I46</f>
        <v>0</v>
      </c>
      <c r="J46" s="396">
        <f>'A1'!J46</f>
        <v>0</v>
      </c>
      <c r="K46" s="396">
        <f>'A1'!K46</f>
        <v>0</v>
      </c>
      <c r="L46" s="396">
        <f>'A1'!L46</f>
        <v>0</v>
      </c>
      <c r="M46" s="396">
        <f>'A1'!M46</f>
        <v>2255.2383841100004</v>
      </c>
      <c r="N46" s="26"/>
    </row>
    <row r="47" spans="1:14" s="14" customFormat="1" ht="18.75" customHeight="1">
      <c r="A47" s="30"/>
      <c r="B47" s="31" t="s">
        <v>340</v>
      </c>
      <c r="C47" s="200"/>
      <c r="D47" s="396">
        <f>'A1'!D47</f>
        <v>469.92593520999998</v>
      </c>
      <c r="E47" s="396">
        <f>'A1'!E47</f>
        <v>0</v>
      </c>
      <c r="F47" s="396">
        <f>'A1'!F47</f>
        <v>0</v>
      </c>
      <c r="G47" s="396">
        <f>'A1'!G47</f>
        <v>0</v>
      </c>
      <c r="H47" s="396">
        <f>'A1'!H47</f>
        <v>0</v>
      </c>
      <c r="I47" s="396">
        <f>'A1'!I47</f>
        <v>0</v>
      </c>
      <c r="J47" s="396">
        <f>'A1'!J47</f>
        <v>0</v>
      </c>
      <c r="K47" s="396">
        <f>'A1'!K47</f>
        <v>0</v>
      </c>
      <c r="L47" s="396">
        <f>'A1'!L47</f>
        <v>0</v>
      </c>
      <c r="M47" s="396">
        <f>'A1'!M47</f>
        <v>469.92593520999998</v>
      </c>
      <c r="N47" s="26"/>
    </row>
    <row r="48" spans="1:14" s="14" customFormat="1" ht="18.75" customHeight="1">
      <c r="A48" s="29"/>
      <c r="B48" s="12" t="s">
        <v>174</v>
      </c>
      <c r="C48" s="12"/>
      <c r="D48" s="396">
        <f>'A1'!D48</f>
        <v>16774.912758930008</v>
      </c>
      <c r="E48" s="396">
        <f>'A1'!E48</f>
        <v>2041.5728769999989</v>
      </c>
      <c r="F48" s="396">
        <f>'A1'!F48</f>
        <v>16.959584190000001</v>
      </c>
      <c r="G48" s="396">
        <f>'A1'!G48</f>
        <v>0.38532695</v>
      </c>
      <c r="H48" s="396">
        <f>'A1'!H48</f>
        <v>23.715641020000003</v>
      </c>
      <c r="I48" s="396">
        <f>'A1'!I48</f>
        <v>0</v>
      </c>
      <c r="J48" s="396">
        <f>'A1'!J48</f>
        <v>1.11846785</v>
      </c>
      <c r="K48" s="396">
        <f>'A1'!K48</f>
        <v>1.0369499100000001</v>
      </c>
      <c r="L48" s="396">
        <f>'A1'!L48</f>
        <v>8.9404936700000004</v>
      </c>
      <c r="M48" s="396">
        <f>'A1'!M48</f>
        <v>18868.64209952001</v>
      </c>
      <c r="N48" s="26"/>
    </row>
    <row r="49" spans="1:24" s="14" customFormat="1" ht="18.75" customHeight="1">
      <c r="A49" s="32"/>
      <c r="B49" s="33" t="s">
        <v>178</v>
      </c>
      <c r="C49" s="201"/>
      <c r="D49" s="396">
        <f>'A1'!D49</f>
        <v>0</v>
      </c>
      <c r="E49" s="396">
        <f>'A1'!E49</f>
        <v>0</v>
      </c>
      <c r="F49" s="396">
        <f>'A1'!F49</f>
        <v>0</v>
      </c>
      <c r="G49" s="396">
        <f>'A1'!G49</f>
        <v>0</v>
      </c>
      <c r="H49" s="396">
        <f>'A1'!H49</f>
        <v>0</v>
      </c>
      <c r="I49" s="396">
        <f>'A1'!I49</f>
        <v>0</v>
      </c>
      <c r="J49" s="396">
        <f>'A1'!J49</f>
        <v>0</v>
      </c>
      <c r="K49" s="396">
        <f>'A1'!K49</f>
        <v>0</v>
      </c>
      <c r="L49" s="396">
        <f>'A1'!L49</f>
        <v>0</v>
      </c>
      <c r="M49" s="396">
        <f>'A1'!M49</f>
        <v>0</v>
      </c>
      <c r="N49" s="26"/>
    </row>
    <row r="50" spans="1:24" s="14" customFormat="1" ht="18.75" customHeight="1">
      <c r="A50" s="29"/>
      <c r="B50" s="12" t="s">
        <v>179</v>
      </c>
      <c r="C50" s="201"/>
      <c r="D50" s="396">
        <f>'A1'!D50</f>
        <v>2958.5982611500008</v>
      </c>
      <c r="E50" s="396">
        <f>'A1'!E50</f>
        <v>72.458920510000013</v>
      </c>
      <c r="F50" s="396">
        <f>'A1'!F50</f>
        <v>0</v>
      </c>
      <c r="G50" s="396">
        <f>'A1'!G50</f>
        <v>0</v>
      </c>
      <c r="H50" s="396">
        <f>'A1'!H50</f>
        <v>1.08697775</v>
      </c>
      <c r="I50" s="396">
        <f>'A1'!I50</f>
        <v>0</v>
      </c>
      <c r="J50" s="396">
        <f>'A1'!J50</f>
        <v>0</v>
      </c>
      <c r="K50" s="396">
        <f>'A1'!K50</f>
        <v>0</v>
      </c>
      <c r="L50" s="396">
        <f>'A1'!L50</f>
        <v>0</v>
      </c>
      <c r="M50" s="396">
        <f>'A1'!M50</f>
        <v>3032.1441594100011</v>
      </c>
      <c r="N50" s="26"/>
    </row>
    <row r="51" spans="1:24" s="14" customFormat="1" ht="18.75" customHeight="1">
      <c r="A51" s="29"/>
      <c r="B51" s="12" t="s">
        <v>180</v>
      </c>
      <c r="C51" s="201"/>
      <c r="D51" s="396">
        <f>'A1'!D51</f>
        <v>12867.769731550001</v>
      </c>
      <c r="E51" s="396">
        <f>'A1'!E51</f>
        <v>1969.1139564799983</v>
      </c>
      <c r="F51" s="396">
        <f>'A1'!F51</f>
        <v>16.959584190000001</v>
      </c>
      <c r="G51" s="396">
        <f>'A1'!G51</f>
        <v>0.38532695</v>
      </c>
      <c r="H51" s="396">
        <f>'A1'!H51</f>
        <v>22.628663270000001</v>
      </c>
      <c r="I51" s="396">
        <f>'A1'!I51</f>
        <v>0</v>
      </c>
      <c r="J51" s="396">
        <f>'A1'!J51</f>
        <v>1.11846785</v>
      </c>
      <c r="K51" s="396">
        <f>'A1'!K51</f>
        <v>1.0369499100000001</v>
      </c>
      <c r="L51" s="396">
        <f>'A1'!L51</f>
        <v>8.9404936700000004</v>
      </c>
      <c r="M51" s="396">
        <f>'A1'!M51</f>
        <v>14887.953173869997</v>
      </c>
      <c r="N51" s="26"/>
    </row>
    <row r="52" spans="1:24" s="14" customFormat="1" ht="18.75" customHeight="1">
      <c r="A52" s="29"/>
      <c r="B52" s="12" t="s">
        <v>181</v>
      </c>
      <c r="C52" s="201"/>
      <c r="D52" s="396">
        <f>'A1'!D52</f>
        <v>948.54476625999996</v>
      </c>
      <c r="E52" s="396">
        <f>'A1'!E52</f>
        <v>0</v>
      </c>
      <c r="F52" s="396">
        <f>'A1'!F52</f>
        <v>0</v>
      </c>
      <c r="G52" s="396">
        <f>'A1'!G52</f>
        <v>0</v>
      </c>
      <c r="H52" s="396">
        <f>'A1'!H52</f>
        <v>0</v>
      </c>
      <c r="I52" s="396">
        <f>'A1'!I52</f>
        <v>0</v>
      </c>
      <c r="J52" s="396">
        <f>'A1'!J52</f>
        <v>0</v>
      </c>
      <c r="K52" s="396">
        <f>'A1'!K52</f>
        <v>0</v>
      </c>
      <c r="L52" s="396">
        <f>'A1'!L52</f>
        <v>0</v>
      </c>
      <c r="M52" s="396">
        <f>'A1'!M52</f>
        <v>948.54476625999996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96">
        <f>'A1'!D53</f>
        <v>0</v>
      </c>
      <c r="E53" s="396">
        <f>'A1'!E53</f>
        <v>0</v>
      </c>
      <c r="F53" s="396">
        <f>'A1'!F53</f>
        <v>0</v>
      </c>
      <c r="G53" s="396">
        <f>'A1'!G53</f>
        <v>0</v>
      </c>
      <c r="H53" s="396">
        <f>'A1'!H53</f>
        <v>0</v>
      </c>
      <c r="I53" s="396">
        <f>'A1'!I53</f>
        <v>0</v>
      </c>
      <c r="J53" s="396">
        <f>'A1'!J53</f>
        <v>0</v>
      </c>
      <c r="K53" s="396">
        <f>'A1'!K53</f>
        <v>0</v>
      </c>
      <c r="L53" s="396">
        <f>'A1'!L53</f>
        <v>0</v>
      </c>
      <c r="M53" s="396">
        <f>'A1'!M53</f>
        <v>0</v>
      </c>
      <c r="N53" s="26"/>
    </row>
    <row r="54" spans="1:24" s="14" customFormat="1" ht="18.75" customHeight="1">
      <c r="A54" s="27"/>
      <c r="B54" s="28" t="s">
        <v>209</v>
      </c>
      <c r="C54" s="48"/>
      <c r="D54" s="396">
        <f>'A1'!D54</f>
        <v>0</v>
      </c>
      <c r="E54" s="396">
        <f>'A1'!E54</f>
        <v>0</v>
      </c>
      <c r="F54" s="396">
        <f>'A1'!F54</f>
        <v>0</v>
      </c>
      <c r="G54" s="396">
        <f>'A1'!G54</f>
        <v>0</v>
      </c>
      <c r="H54" s="396">
        <f>'A1'!H54</f>
        <v>0</v>
      </c>
      <c r="I54" s="396">
        <f>'A1'!I54</f>
        <v>0</v>
      </c>
      <c r="J54" s="396">
        <f>'A1'!J54</f>
        <v>0</v>
      </c>
      <c r="K54" s="396">
        <f>'A1'!K54</f>
        <v>0</v>
      </c>
      <c r="L54" s="396">
        <f>'A1'!L54</f>
        <v>0</v>
      </c>
      <c r="M54" s="396">
        <f>'A1'!M54</f>
        <v>0</v>
      </c>
      <c r="N54" s="26"/>
    </row>
    <row r="55" spans="1:24" s="14" customFormat="1" ht="18.75" customHeight="1">
      <c r="A55" s="27"/>
      <c r="B55" s="28" t="s">
        <v>337</v>
      </c>
      <c r="C55" s="48"/>
      <c r="D55" s="451">
        <f>'A1'!D55</f>
        <v>288230.91572328989</v>
      </c>
      <c r="E55" s="451">
        <f>'A1'!E55</f>
        <v>26377.538857120002</v>
      </c>
      <c r="F55" s="451">
        <f>'A1'!F55</f>
        <v>3.2665632699999998</v>
      </c>
      <c r="G55" s="451">
        <f>'A1'!G55</f>
        <v>66.976631969999985</v>
      </c>
      <c r="H55" s="451">
        <f>'A1'!H55</f>
        <v>33.635073769999998</v>
      </c>
      <c r="I55" s="451">
        <f>'A1'!I55</f>
        <v>0</v>
      </c>
      <c r="J55" s="451">
        <f>'A1'!J55</f>
        <v>0</v>
      </c>
      <c r="K55" s="451">
        <f>'A1'!K55</f>
        <v>0</v>
      </c>
      <c r="L55" s="451">
        <f>'A1'!L55</f>
        <v>3.6845064000000001</v>
      </c>
      <c r="M55" s="451">
        <f>'A1'!M55</f>
        <v>314716.01735581987</v>
      </c>
      <c r="N55" s="26"/>
    </row>
    <row r="56" spans="1:24" s="14" customFormat="1" ht="18.75" customHeight="1">
      <c r="A56" s="29"/>
      <c r="B56" s="12" t="s">
        <v>329</v>
      </c>
      <c r="C56" s="200"/>
      <c r="D56" s="396">
        <f>'A1'!D56</f>
        <v>173994.14347220981</v>
      </c>
      <c r="E56" s="396">
        <f>'A1'!E56</f>
        <v>10877.966802600004</v>
      </c>
      <c r="F56" s="396">
        <f>'A1'!F56</f>
        <v>3.2665632699999998</v>
      </c>
      <c r="G56" s="396">
        <f>'A1'!G56</f>
        <v>24.970917309999997</v>
      </c>
      <c r="H56" s="396">
        <f>'A1'!H56</f>
        <v>14.047804639999999</v>
      </c>
      <c r="I56" s="396">
        <f>'A1'!I56</f>
        <v>0</v>
      </c>
      <c r="J56" s="396">
        <f>'A1'!J56</f>
        <v>0</v>
      </c>
      <c r="K56" s="396">
        <f>'A1'!K56</f>
        <v>0</v>
      </c>
      <c r="L56" s="396">
        <f>'A1'!L56</f>
        <v>0</v>
      </c>
      <c r="M56" s="396">
        <f>'A1'!M56</f>
        <v>184914.39556002981</v>
      </c>
      <c r="N56" s="26"/>
    </row>
    <row r="57" spans="1:24" s="14" customFormat="1" ht="18.75" customHeight="1">
      <c r="A57" s="30"/>
      <c r="B57" s="31" t="s">
        <v>175</v>
      </c>
      <c r="C57" s="200"/>
      <c r="D57" s="396">
        <f>'A1'!D57</f>
        <v>101515.44745387981</v>
      </c>
      <c r="E57" s="396">
        <f>'A1'!E57</f>
        <v>8383.6230276100032</v>
      </c>
      <c r="F57" s="396">
        <f>'A1'!F57</f>
        <v>0</v>
      </c>
      <c r="G57" s="396">
        <f>'A1'!G57</f>
        <v>8.7316620999999994</v>
      </c>
      <c r="H57" s="396">
        <f>'A1'!H57</f>
        <v>0</v>
      </c>
      <c r="I57" s="396">
        <f>'A1'!I57</f>
        <v>0</v>
      </c>
      <c r="J57" s="396">
        <f>'A1'!J57</f>
        <v>0</v>
      </c>
      <c r="K57" s="396">
        <f>'A1'!K57</f>
        <v>0</v>
      </c>
      <c r="L57" s="396">
        <f>'A1'!L57</f>
        <v>0</v>
      </c>
      <c r="M57" s="396">
        <f>'A1'!M57</f>
        <v>109907.80214358983</v>
      </c>
      <c r="N57" s="26"/>
    </row>
    <row r="58" spans="1:24" s="14" customFormat="1" ht="18.75" customHeight="1">
      <c r="A58" s="30"/>
      <c r="B58" s="31" t="s">
        <v>176</v>
      </c>
      <c r="C58" s="200"/>
      <c r="D58" s="396">
        <f>'A1'!D58</f>
        <v>72478.696018329982</v>
      </c>
      <c r="E58" s="396">
        <f>'A1'!E58</f>
        <v>2494.3437749900008</v>
      </c>
      <c r="F58" s="396">
        <f>'A1'!F58</f>
        <v>3.2665632699999998</v>
      </c>
      <c r="G58" s="396">
        <f>'A1'!G58</f>
        <v>16.23925521</v>
      </c>
      <c r="H58" s="396">
        <f>'A1'!H58</f>
        <v>14.047804639999999</v>
      </c>
      <c r="I58" s="396">
        <f>'A1'!I58</f>
        <v>0</v>
      </c>
      <c r="J58" s="396">
        <f>'A1'!J58</f>
        <v>0</v>
      </c>
      <c r="K58" s="396">
        <f>'A1'!K58</f>
        <v>0</v>
      </c>
      <c r="L58" s="396">
        <f>'A1'!L58</f>
        <v>0</v>
      </c>
      <c r="M58" s="396">
        <f>'A1'!M58</f>
        <v>75006.593416439981</v>
      </c>
      <c r="N58" s="26"/>
    </row>
    <row r="59" spans="1:24" s="14" customFormat="1" ht="18.75" customHeight="1">
      <c r="A59" s="30"/>
      <c r="B59" s="12" t="s">
        <v>177</v>
      </c>
      <c r="C59" s="200"/>
      <c r="D59" s="396">
        <f>'A1'!D59</f>
        <v>62866.78235105006</v>
      </c>
      <c r="E59" s="396">
        <f>'A1'!E59</f>
        <v>15390.135813129998</v>
      </c>
      <c r="F59" s="396">
        <f>'A1'!F59</f>
        <v>0</v>
      </c>
      <c r="G59" s="396">
        <f>'A1'!G59</f>
        <v>17.017602569999994</v>
      </c>
      <c r="H59" s="396">
        <f>'A1'!H59</f>
        <v>11.924539510000002</v>
      </c>
      <c r="I59" s="396">
        <f>'A1'!I59</f>
        <v>0</v>
      </c>
      <c r="J59" s="396">
        <f>'A1'!J59</f>
        <v>0</v>
      </c>
      <c r="K59" s="396">
        <f>'A1'!K59</f>
        <v>0</v>
      </c>
      <c r="L59" s="396">
        <f>'A1'!L59</f>
        <v>3.6845064000000001</v>
      </c>
      <c r="M59" s="396">
        <f>'A1'!M59</f>
        <v>78289.544812660053</v>
      </c>
      <c r="N59" s="26"/>
    </row>
    <row r="60" spans="1:24" s="14" customFormat="1" ht="18.75" customHeight="1">
      <c r="A60" s="30"/>
      <c r="B60" s="31" t="s">
        <v>175</v>
      </c>
      <c r="C60" s="200"/>
      <c r="D60" s="396">
        <f>'A1'!D60</f>
        <v>20388.078918560015</v>
      </c>
      <c r="E60" s="396">
        <f>'A1'!E60</f>
        <v>6347.116317840002</v>
      </c>
      <c r="F60" s="396">
        <f>'A1'!F60</f>
        <v>0</v>
      </c>
      <c r="G60" s="396">
        <f>'A1'!G60</f>
        <v>16.623016319999994</v>
      </c>
      <c r="H60" s="396">
        <f>'A1'!H60</f>
        <v>11.924539510000002</v>
      </c>
      <c r="I60" s="396">
        <f>'A1'!I60</f>
        <v>0</v>
      </c>
      <c r="J60" s="396">
        <f>'A1'!J60</f>
        <v>0</v>
      </c>
      <c r="K60" s="396">
        <f>'A1'!K60</f>
        <v>0</v>
      </c>
      <c r="L60" s="396">
        <f>'A1'!L60</f>
        <v>0</v>
      </c>
      <c r="M60" s="396">
        <f>'A1'!M60</f>
        <v>26763.742792230019</v>
      </c>
      <c r="N60" s="26"/>
    </row>
    <row r="61" spans="1:24" s="14" customFormat="1" ht="18.75" customHeight="1">
      <c r="A61" s="30"/>
      <c r="B61" s="31" t="s">
        <v>176</v>
      </c>
      <c r="C61" s="200"/>
      <c r="D61" s="396">
        <f>'A1'!D61</f>
        <v>42478.703432490045</v>
      </c>
      <c r="E61" s="396">
        <f>'A1'!E61</f>
        <v>9043.0194952899965</v>
      </c>
      <c r="F61" s="396">
        <f>'A1'!F61</f>
        <v>0</v>
      </c>
      <c r="G61" s="396">
        <f>'A1'!G61</f>
        <v>0.39458625000000003</v>
      </c>
      <c r="H61" s="396">
        <f>'A1'!H61</f>
        <v>0</v>
      </c>
      <c r="I61" s="396">
        <f>'A1'!I61</f>
        <v>0</v>
      </c>
      <c r="J61" s="396">
        <f>'A1'!J61</f>
        <v>0</v>
      </c>
      <c r="K61" s="396">
        <f>'A1'!K61</f>
        <v>0</v>
      </c>
      <c r="L61" s="396">
        <f>'A1'!L61</f>
        <v>3.6845064000000001</v>
      </c>
      <c r="M61" s="396">
        <f>'A1'!M61</f>
        <v>51525.802020430041</v>
      </c>
      <c r="N61" s="26"/>
    </row>
    <row r="62" spans="1:24" s="14" customFormat="1" ht="18.75" customHeight="1">
      <c r="A62" s="29"/>
      <c r="B62" s="469" t="s">
        <v>328</v>
      </c>
      <c r="C62" s="200"/>
      <c r="D62" s="396">
        <f>'A1'!D62</f>
        <v>21628.806416799998</v>
      </c>
      <c r="E62" s="396">
        <f>'A1'!E62</f>
        <v>0</v>
      </c>
      <c r="F62" s="396">
        <f>'A1'!F62</f>
        <v>0</v>
      </c>
      <c r="G62" s="396">
        <f>'A1'!G62</f>
        <v>0</v>
      </c>
      <c r="H62" s="396">
        <f>'A1'!H62</f>
        <v>0</v>
      </c>
      <c r="I62" s="396">
        <f>'A1'!I62</f>
        <v>0</v>
      </c>
      <c r="J62" s="396">
        <f>'A1'!J62</f>
        <v>0</v>
      </c>
      <c r="K62" s="396">
        <f>'A1'!K62</f>
        <v>0</v>
      </c>
      <c r="L62" s="396">
        <f>'A1'!L62</f>
        <v>0</v>
      </c>
      <c r="M62" s="396">
        <f>'A1'!M62</f>
        <v>21628.806416799998</v>
      </c>
      <c r="N62" s="26"/>
    </row>
    <row r="63" spans="1:24" s="14" customFormat="1" ht="18.75" customHeight="1">
      <c r="A63" s="30"/>
      <c r="B63" s="31" t="s">
        <v>175</v>
      </c>
      <c r="C63" s="200"/>
      <c r="D63" s="396">
        <f>'A1'!D63</f>
        <v>9842.2206637899981</v>
      </c>
      <c r="E63" s="396">
        <f>'A1'!E63</f>
        <v>0</v>
      </c>
      <c r="F63" s="396">
        <f>'A1'!F63</f>
        <v>0</v>
      </c>
      <c r="G63" s="396">
        <f>'A1'!G63</f>
        <v>0</v>
      </c>
      <c r="H63" s="396">
        <f>'A1'!H63</f>
        <v>0</v>
      </c>
      <c r="I63" s="396">
        <f>'A1'!I63</f>
        <v>0</v>
      </c>
      <c r="J63" s="396">
        <f>'A1'!J63</f>
        <v>0</v>
      </c>
      <c r="K63" s="396">
        <f>'A1'!K63</f>
        <v>0</v>
      </c>
      <c r="L63" s="396">
        <f>'A1'!L63</f>
        <v>0</v>
      </c>
      <c r="M63" s="396">
        <f>'A1'!M63</f>
        <v>9842.2206637899981</v>
      </c>
      <c r="N63" s="26"/>
    </row>
    <row r="64" spans="1:24" s="14" customFormat="1" ht="18.75" customHeight="1">
      <c r="A64" s="30"/>
      <c r="B64" s="31" t="s">
        <v>176</v>
      </c>
      <c r="C64" s="200"/>
      <c r="D64" s="396">
        <f>'A1'!D64</f>
        <v>11786.585753009998</v>
      </c>
      <c r="E64" s="396">
        <f>'A1'!E64</f>
        <v>0</v>
      </c>
      <c r="F64" s="396">
        <f>'A1'!F64</f>
        <v>0</v>
      </c>
      <c r="G64" s="396">
        <f>'A1'!G64</f>
        <v>0</v>
      </c>
      <c r="H64" s="396">
        <f>'A1'!H64</f>
        <v>0</v>
      </c>
      <c r="I64" s="396">
        <f>'A1'!I64</f>
        <v>0</v>
      </c>
      <c r="J64" s="396">
        <f>'A1'!J64</f>
        <v>0</v>
      </c>
      <c r="K64" s="396">
        <f>'A1'!K64</f>
        <v>0</v>
      </c>
      <c r="L64" s="396">
        <f>'A1'!L64</f>
        <v>0</v>
      </c>
      <c r="M64" s="396">
        <f>'A1'!M64</f>
        <v>11786.585753009998</v>
      </c>
      <c r="N64" s="26"/>
    </row>
    <row r="65" spans="1:28" s="14" customFormat="1" ht="18.75" customHeight="1">
      <c r="A65" s="30"/>
      <c r="B65" s="469" t="s">
        <v>327</v>
      </c>
      <c r="C65" s="200"/>
      <c r="D65" s="396">
        <f>'A1'!D65</f>
        <v>29741.183483230008</v>
      </c>
      <c r="E65" s="396">
        <f>'A1'!E65</f>
        <v>109.43624139000001</v>
      </c>
      <c r="F65" s="396">
        <f>'A1'!F65</f>
        <v>0</v>
      </c>
      <c r="G65" s="396">
        <f>'A1'!G65</f>
        <v>24.988112089999998</v>
      </c>
      <c r="H65" s="396">
        <f>'A1'!H65</f>
        <v>7.6627296199999995</v>
      </c>
      <c r="I65" s="396">
        <f>'A1'!I65</f>
        <v>0</v>
      </c>
      <c r="J65" s="396">
        <f>'A1'!J65</f>
        <v>0</v>
      </c>
      <c r="K65" s="396">
        <f>'A1'!K65</f>
        <v>0</v>
      </c>
      <c r="L65" s="396">
        <f>'A1'!L65</f>
        <v>0</v>
      </c>
      <c r="M65" s="396">
        <f>'A1'!M65</f>
        <v>29883.270566330008</v>
      </c>
      <c r="N65" s="26"/>
    </row>
    <row r="66" spans="1:28" s="14" customFormat="1" ht="18.75" customHeight="1">
      <c r="A66" s="30"/>
      <c r="B66" s="31" t="s">
        <v>175</v>
      </c>
      <c r="C66" s="200"/>
      <c r="D66" s="396">
        <f>'A1'!D66</f>
        <v>2474.8904393500011</v>
      </c>
      <c r="E66" s="396">
        <f>'A1'!E66</f>
        <v>84.030357730000006</v>
      </c>
      <c r="F66" s="396">
        <f>'A1'!F66</f>
        <v>0</v>
      </c>
      <c r="G66" s="396">
        <f>'A1'!G66</f>
        <v>24.988112089999998</v>
      </c>
      <c r="H66" s="396">
        <f>'A1'!H66</f>
        <v>7.6627296199999995</v>
      </c>
      <c r="I66" s="396">
        <f>'A1'!I66</f>
        <v>0</v>
      </c>
      <c r="J66" s="396">
        <f>'A1'!J66</f>
        <v>0</v>
      </c>
      <c r="K66" s="396">
        <f>'A1'!K66</f>
        <v>0</v>
      </c>
      <c r="L66" s="396">
        <f>'A1'!L66</f>
        <v>0</v>
      </c>
      <c r="M66" s="396">
        <f>'A1'!M66</f>
        <v>2591.5716387900011</v>
      </c>
      <c r="N66" s="26"/>
    </row>
    <row r="67" spans="1:28" s="14" customFormat="1" ht="18.75" customHeight="1">
      <c r="A67" s="30"/>
      <c r="B67" s="31" t="s">
        <v>176</v>
      </c>
      <c r="C67" s="200"/>
      <c r="D67" s="396">
        <f>'A1'!D67</f>
        <v>27266.293043880007</v>
      </c>
      <c r="E67" s="396">
        <f>'A1'!E67</f>
        <v>25.405883660000001</v>
      </c>
      <c r="F67" s="396">
        <f>'A1'!F67</f>
        <v>0</v>
      </c>
      <c r="G67" s="396">
        <f>'A1'!G67</f>
        <v>0</v>
      </c>
      <c r="H67" s="396">
        <f>'A1'!H67</f>
        <v>0</v>
      </c>
      <c r="I67" s="396">
        <f>'A1'!I67</f>
        <v>0</v>
      </c>
      <c r="J67" s="396">
        <f>'A1'!J67</f>
        <v>0</v>
      </c>
      <c r="K67" s="396">
        <f>'A1'!K67</f>
        <v>0</v>
      </c>
      <c r="L67" s="396">
        <f>'A1'!L67</f>
        <v>0</v>
      </c>
      <c r="M67" s="396">
        <f>'A1'!M67</f>
        <v>27291.698927540008</v>
      </c>
      <c r="N67" s="26"/>
    </row>
    <row r="68" spans="1:28" s="14" customFormat="1" ht="18.75" customHeight="1">
      <c r="A68" s="29"/>
      <c r="B68" s="28" t="s">
        <v>338</v>
      </c>
      <c r="C68" s="200"/>
      <c r="D68" s="451">
        <f>'A1'!D68</f>
        <v>76321.844697630004</v>
      </c>
      <c r="E68" s="451">
        <f>'A1'!E68</f>
        <v>24449.930967650002</v>
      </c>
      <c r="F68" s="451">
        <f>'A1'!F68</f>
        <v>0</v>
      </c>
      <c r="G68" s="451">
        <f>'A1'!G68</f>
        <v>0</v>
      </c>
      <c r="H68" s="451">
        <f>'A1'!H68</f>
        <v>0</v>
      </c>
      <c r="I68" s="451">
        <f>'A1'!I68</f>
        <v>0</v>
      </c>
      <c r="J68" s="451">
        <f>'A1'!J68</f>
        <v>0</v>
      </c>
      <c r="K68" s="451">
        <f>'A1'!K68</f>
        <v>0</v>
      </c>
      <c r="L68" s="451">
        <f>'A1'!L68</f>
        <v>0</v>
      </c>
      <c r="M68" s="451">
        <f>'A1'!M68</f>
        <v>100771.77566528</v>
      </c>
      <c r="N68" s="26"/>
    </row>
    <row r="69" spans="1:28" s="14" customFormat="1" ht="18.75" customHeight="1">
      <c r="A69" s="30"/>
      <c r="B69" s="31" t="s">
        <v>339</v>
      </c>
      <c r="C69" s="200"/>
      <c r="D69" s="396">
        <f>'A1'!D69</f>
        <v>76321.844697630004</v>
      </c>
      <c r="E69" s="396">
        <f>'A1'!E69</f>
        <v>24449.930967650002</v>
      </c>
      <c r="F69" s="396">
        <f>'A1'!F69</f>
        <v>0</v>
      </c>
      <c r="G69" s="396">
        <f>'A1'!G69</f>
        <v>0</v>
      </c>
      <c r="H69" s="396">
        <f>'A1'!H69</f>
        <v>0</v>
      </c>
      <c r="I69" s="396">
        <f>'A1'!I69</f>
        <v>0</v>
      </c>
      <c r="J69" s="396">
        <f>'A1'!J69</f>
        <v>0</v>
      </c>
      <c r="K69" s="396">
        <f>'A1'!K69</f>
        <v>0</v>
      </c>
      <c r="L69" s="396">
        <f>'A1'!L69</f>
        <v>0</v>
      </c>
      <c r="M69" s="396">
        <f>'A1'!M69</f>
        <v>100771.77566528</v>
      </c>
      <c r="N69" s="26"/>
    </row>
    <row r="70" spans="1:28" s="14" customFormat="1" ht="18.75" customHeight="1">
      <c r="A70" s="30"/>
      <c r="B70" s="31" t="s">
        <v>340</v>
      </c>
      <c r="C70" s="200"/>
      <c r="D70" s="396">
        <f>'A1'!D70</f>
        <v>0</v>
      </c>
      <c r="E70" s="396">
        <f>'A1'!E70</f>
        <v>0</v>
      </c>
      <c r="F70" s="396">
        <f>'A1'!F70</f>
        <v>0</v>
      </c>
      <c r="G70" s="396">
        <f>'A1'!G70</f>
        <v>0</v>
      </c>
      <c r="H70" s="396">
        <f>'A1'!H70</f>
        <v>0</v>
      </c>
      <c r="I70" s="396">
        <f>'A1'!I70</f>
        <v>0</v>
      </c>
      <c r="J70" s="396">
        <f>'A1'!J70</f>
        <v>0</v>
      </c>
      <c r="K70" s="396">
        <f>'A1'!K70</f>
        <v>0</v>
      </c>
      <c r="L70" s="396">
        <f>'A1'!L70</f>
        <v>0</v>
      </c>
      <c r="M70" s="396">
        <f>'A1'!M70</f>
        <v>0</v>
      </c>
      <c r="N70" s="26"/>
    </row>
    <row r="71" spans="1:28" s="14" customFormat="1" ht="18.75" customHeight="1">
      <c r="A71" s="29"/>
      <c r="B71" s="12" t="s">
        <v>174</v>
      </c>
      <c r="C71" s="12"/>
      <c r="D71" s="396">
        <f>'A1'!D71</f>
        <v>364552.76042091986</v>
      </c>
      <c r="E71" s="396">
        <f>'A1'!E71</f>
        <v>50827.46982477</v>
      </c>
      <c r="F71" s="396">
        <f>'A1'!F71</f>
        <v>3.2665632699999998</v>
      </c>
      <c r="G71" s="396">
        <f>'A1'!G71</f>
        <v>66.976631969999985</v>
      </c>
      <c r="H71" s="396">
        <f>'A1'!H71</f>
        <v>33.635073769999998</v>
      </c>
      <c r="I71" s="396">
        <f>'A1'!I71</f>
        <v>0</v>
      </c>
      <c r="J71" s="396">
        <f>'A1'!J71</f>
        <v>0</v>
      </c>
      <c r="K71" s="396">
        <f>'A1'!K71</f>
        <v>0</v>
      </c>
      <c r="L71" s="396">
        <f>'A1'!L71</f>
        <v>3.6845064000000001</v>
      </c>
      <c r="M71" s="396">
        <f>'A1'!M71</f>
        <v>415487.79302109993</v>
      </c>
      <c r="N71" s="26"/>
    </row>
    <row r="72" spans="1:28" s="14" customFormat="1" ht="33" customHeight="1">
      <c r="A72" s="32"/>
      <c r="B72" s="33" t="s">
        <v>252</v>
      </c>
      <c r="C72" s="201"/>
      <c r="D72" s="484">
        <f>D71+D29+A2_RUS!L71+A2_RUS!L29</f>
        <v>1054439.5860124405</v>
      </c>
      <c r="E72" s="396">
        <f>'A1'!E72</f>
        <v>0</v>
      </c>
      <c r="F72" s="396">
        <f>'A1'!F72</f>
        <v>0</v>
      </c>
      <c r="G72" s="396">
        <f>'A1'!G72</f>
        <v>0</v>
      </c>
      <c r="H72" s="396">
        <f>'A1'!H72</f>
        <v>0</v>
      </c>
      <c r="I72" s="396">
        <f>'A1'!I72</f>
        <v>0</v>
      </c>
      <c r="J72" s="396">
        <f>'A1'!J72</f>
        <v>0</v>
      </c>
      <c r="K72" s="396">
        <f>'A1'!K72</f>
        <v>0</v>
      </c>
      <c r="L72" s="396">
        <f>'A1'!L72</f>
        <v>0</v>
      </c>
      <c r="M72" s="396">
        <f>'A1'!M72</f>
        <v>0</v>
      </c>
      <c r="N72" s="26"/>
      <c r="O72" s="26"/>
      <c r="P72" s="26"/>
    </row>
    <row r="73" spans="1:28" s="14" customFormat="1" ht="18.75" customHeight="1">
      <c r="A73" s="29"/>
      <c r="B73" s="12" t="s">
        <v>210</v>
      </c>
      <c r="C73" s="201"/>
      <c r="D73" s="396">
        <f>'A1'!D73</f>
        <v>356215.81495911832</v>
      </c>
      <c r="E73" s="396">
        <f>'A1'!E73</f>
        <v>50564.723440160036</v>
      </c>
      <c r="F73" s="396">
        <f>'A1'!F73</f>
        <v>1.63223794</v>
      </c>
      <c r="G73" s="396">
        <f>'A1'!G73</f>
        <v>46.089394430000013</v>
      </c>
      <c r="H73" s="396">
        <f>'A1'!H73</f>
        <v>22.744936730000003</v>
      </c>
      <c r="I73" s="396">
        <f>'A1'!I73</f>
        <v>0</v>
      </c>
      <c r="J73" s="396">
        <f>'A1'!J73</f>
        <v>0</v>
      </c>
      <c r="K73" s="396">
        <f>'A1'!K73</f>
        <v>0</v>
      </c>
      <c r="L73" s="396">
        <f>'A1'!L73</f>
        <v>3.0990791899999999</v>
      </c>
      <c r="M73" s="396">
        <f>'A1'!M73</f>
        <v>406854.10404756834</v>
      </c>
      <c r="N73" s="26"/>
    </row>
    <row r="74" spans="1:28" s="14" customFormat="1" ht="18.75" customHeight="1">
      <c r="A74" s="29"/>
      <c r="B74" s="12" t="s">
        <v>180</v>
      </c>
      <c r="C74" s="201"/>
      <c r="D74" s="396">
        <f>'A1'!D74</f>
        <v>7700.3007195299997</v>
      </c>
      <c r="E74" s="396">
        <f>'A1'!E74</f>
        <v>262.74638461000012</v>
      </c>
      <c r="F74" s="396">
        <f>'A1'!F74</f>
        <v>1.63432533</v>
      </c>
      <c r="G74" s="396">
        <f>'A1'!G74</f>
        <v>20.887237540000001</v>
      </c>
      <c r="H74" s="396">
        <f>'A1'!H74</f>
        <v>10.890137039999999</v>
      </c>
      <c r="I74" s="396">
        <f>'A1'!I74</f>
        <v>0</v>
      </c>
      <c r="J74" s="396">
        <f>'A1'!J74</f>
        <v>0</v>
      </c>
      <c r="K74" s="396">
        <f>'A1'!K74</f>
        <v>0</v>
      </c>
      <c r="L74" s="396">
        <f>'A1'!L74</f>
        <v>0.58542720999999998</v>
      </c>
      <c r="M74" s="396">
        <f>'A1'!M74</f>
        <v>7997.0442312599989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36" t="s">
        <v>181</v>
      </c>
      <c r="C75" s="437"/>
      <c r="D75" s="438">
        <f>'A1'!D75</f>
        <v>636.64474226000004</v>
      </c>
      <c r="E75" s="439">
        <f>'A1'!E75</f>
        <v>0</v>
      </c>
      <c r="F75" s="439">
        <f>'A1'!F75</f>
        <v>0</v>
      </c>
      <c r="G75" s="439">
        <f>'A1'!G75</f>
        <v>0</v>
      </c>
      <c r="H75" s="439">
        <f>'A1'!H75</f>
        <v>0</v>
      </c>
      <c r="I75" s="439">
        <f>'A1'!I75</f>
        <v>0</v>
      </c>
      <c r="J75" s="439">
        <f>'A1'!J75</f>
        <v>0</v>
      </c>
      <c r="K75" s="439">
        <f>'A1'!K75</f>
        <v>0</v>
      </c>
      <c r="L75" s="439">
        <f>'A1'!L75</f>
        <v>0</v>
      </c>
      <c r="M75" s="439">
        <f>'A1'!M75</f>
        <v>636.64474226000004</v>
      </c>
      <c r="N75" s="26"/>
    </row>
    <row r="76" spans="1:28" s="14" customFormat="1" ht="14.25">
      <c r="A76" s="507" t="s">
        <v>253</v>
      </c>
      <c r="B76" s="508"/>
      <c r="C76" s="508"/>
      <c r="D76" s="508"/>
      <c r="E76" s="508"/>
      <c r="F76" s="508"/>
      <c r="G76" s="508"/>
      <c r="H76" s="508"/>
      <c r="I76" s="508"/>
      <c r="J76" s="508"/>
      <c r="K76" s="508"/>
      <c r="L76" s="508"/>
      <c r="M76" s="508"/>
      <c r="N76" s="26"/>
      <c r="O76" s="44"/>
      <c r="P76" s="44"/>
    </row>
    <row r="77" spans="1:28" s="14" customFormat="1" ht="18" customHeight="1">
      <c r="A77" s="507" t="s">
        <v>249</v>
      </c>
      <c r="B77" s="508"/>
      <c r="C77" s="508"/>
      <c r="D77" s="508"/>
      <c r="E77" s="508"/>
      <c r="F77" s="508"/>
      <c r="G77" s="508"/>
      <c r="H77" s="508"/>
      <c r="I77" s="508"/>
      <c r="J77" s="508"/>
      <c r="K77" s="508"/>
      <c r="L77" s="508"/>
      <c r="M77" s="508"/>
      <c r="N77" s="26"/>
      <c r="O77" s="44"/>
      <c r="P77" s="44"/>
      <c r="V77" s="26"/>
    </row>
    <row r="78" spans="1:28" s="44" customFormat="1" ht="18" customHeight="1">
      <c r="A78" s="507" t="s">
        <v>257</v>
      </c>
      <c r="B78" s="508"/>
      <c r="C78" s="508"/>
      <c r="D78" s="508"/>
      <c r="E78" s="508"/>
      <c r="F78" s="508"/>
      <c r="G78" s="508"/>
      <c r="H78" s="508"/>
      <c r="I78" s="508"/>
      <c r="J78" s="508"/>
      <c r="K78" s="508"/>
      <c r="L78" s="508"/>
      <c r="M78" s="508"/>
      <c r="O78" s="40"/>
      <c r="P78" s="40"/>
      <c r="T78" s="45"/>
    </row>
    <row r="79" spans="1:28" s="44" customFormat="1" ht="18" customHeight="1">
      <c r="A79" s="507" t="s">
        <v>254</v>
      </c>
      <c r="B79" s="508"/>
      <c r="C79" s="508"/>
      <c r="D79" s="508"/>
      <c r="E79" s="508"/>
      <c r="F79" s="508"/>
      <c r="G79" s="508"/>
      <c r="H79" s="508"/>
      <c r="I79" s="508"/>
      <c r="J79" s="508"/>
      <c r="K79" s="508"/>
      <c r="L79" s="508"/>
      <c r="M79" s="508"/>
      <c r="O79" s="42"/>
      <c r="P79" s="42"/>
      <c r="T79" s="45"/>
    </row>
    <row r="80" spans="1:28" s="40" customFormat="1" ht="20.25" customHeight="1">
      <c r="A80" s="507" t="s">
        <v>255</v>
      </c>
      <c r="B80" s="507"/>
      <c r="C80" s="507"/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10">
    <mergeCell ref="A1:M1"/>
    <mergeCell ref="A3:M3"/>
    <mergeCell ref="A80:M80"/>
    <mergeCell ref="A79:M79"/>
    <mergeCell ref="A76:M76"/>
    <mergeCell ref="A77:M77"/>
    <mergeCell ref="A78:M78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92"/>
  <sheetViews>
    <sheetView showZeros="0" view="pageBreakPreview" zoomScaleNormal="90" zoomScaleSheetLayoutView="7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72" sqref="D72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248</v>
      </c>
      <c r="C9" s="17"/>
      <c r="D9" s="449" t="s">
        <v>183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435" t="s">
        <v>173</v>
      </c>
      <c r="L10" s="25" t="s">
        <v>174</v>
      </c>
    </row>
    <row r="11" spans="1:12" s="374" customFormat="1" ht="21" hidden="1" customHeight="1">
      <c r="A11" s="371"/>
      <c r="B11" s="372"/>
      <c r="C11" s="372"/>
      <c r="D11" s="375"/>
      <c r="E11" s="375"/>
      <c r="F11" s="375"/>
      <c r="G11" s="375"/>
      <c r="H11" s="375"/>
      <c r="I11" s="375"/>
      <c r="J11" s="376"/>
      <c r="K11" s="376"/>
      <c r="L11" s="375"/>
    </row>
    <row r="12" spans="1:12" s="14" customFormat="1" ht="18" customHeight="1">
      <c r="A12" s="27"/>
      <c r="B12" s="28" t="s">
        <v>267</v>
      </c>
      <c r="C12" s="56"/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2" s="14" customFormat="1" ht="18" customHeight="1">
      <c r="A13" s="27"/>
      <c r="B13" s="28" t="s">
        <v>337</v>
      </c>
      <c r="C13" s="56"/>
      <c r="D13" s="474">
        <f>'A2'!D13</f>
        <v>120164.12061277003</v>
      </c>
      <c r="E13" s="474">
        <f>'A2'!E13</f>
        <v>3186.586004549999</v>
      </c>
      <c r="F13" s="474">
        <f>'A2'!F13</f>
        <v>5717.7177493500012</v>
      </c>
      <c r="G13" s="474">
        <f>'A2'!G13</f>
        <v>1676.0499779199999</v>
      </c>
      <c r="H13" s="474">
        <f>'A2'!H13</f>
        <v>875.54484591000039</v>
      </c>
      <c r="I13" s="474">
        <f>'A2'!I13</f>
        <v>3490.1862601999987</v>
      </c>
      <c r="J13" s="474">
        <f>'A2'!J13</f>
        <v>57.665689809999996</v>
      </c>
      <c r="K13" s="474">
        <f>'A2'!K13</f>
        <v>765.51715087999992</v>
      </c>
      <c r="L13" s="474">
        <f>'A2'!L13</f>
        <v>135933.38829139003</v>
      </c>
    </row>
    <row r="14" spans="1:12" s="14" customFormat="1" ht="18" customHeight="1">
      <c r="A14" s="29"/>
      <c r="B14" s="12" t="s">
        <v>329</v>
      </c>
      <c r="C14" s="12"/>
      <c r="D14" s="396">
        <f>'A2'!D14</f>
        <v>74476.889443990047</v>
      </c>
      <c r="E14" s="396">
        <f>'A2'!E14</f>
        <v>915.90205850999905</v>
      </c>
      <c r="F14" s="396">
        <f>'A2'!F14</f>
        <v>3225.897626290001</v>
      </c>
      <c r="G14" s="396">
        <f>'A2'!G14</f>
        <v>907.18573781999999</v>
      </c>
      <c r="H14" s="396">
        <f>'A2'!H14</f>
        <v>127.05559027000001</v>
      </c>
      <c r="I14" s="396">
        <f>'A2'!I14</f>
        <v>1650.7793932699988</v>
      </c>
      <c r="J14" s="396">
        <f>'A2'!J14</f>
        <v>28.289280559999998</v>
      </c>
      <c r="K14" s="396">
        <f>'A2'!K14</f>
        <v>219.8672736799999</v>
      </c>
      <c r="L14" s="396">
        <f>'A2'!L14</f>
        <v>81551.866404390035</v>
      </c>
    </row>
    <row r="15" spans="1:12" s="14" customFormat="1" ht="18" customHeight="1">
      <c r="A15" s="30"/>
      <c r="B15" s="31" t="s">
        <v>175</v>
      </c>
      <c r="C15" s="31"/>
      <c r="D15" s="396">
        <f>'A2'!D15</f>
        <v>12769.914982159984</v>
      </c>
      <c r="E15" s="396">
        <f>'A2'!E15</f>
        <v>166.15786978</v>
      </c>
      <c r="F15" s="396">
        <f>'A2'!F15</f>
        <v>190.06771662000017</v>
      </c>
      <c r="G15" s="396">
        <f>'A2'!G15</f>
        <v>153.90672917000006</v>
      </c>
      <c r="H15" s="396">
        <f>'A2'!H15</f>
        <v>33.295514919999988</v>
      </c>
      <c r="I15" s="396">
        <f>'A2'!I15</f>
        <v>347.86168363999997</v>
      </c>
      <c r="J15" s="396">
        <f>'A2'!J15</f>
        <v>0.11535667999999999</v>
      </c>
      <c r="K15" s="396">
        <f>'A2'!K15</f>
        <v>28.883148670000001</v>
      </c>
      <c r="L15" s="396">
        <f>'A2'!L15</f>
        <v>13690.203001639984</v>
      </c>
    </row>
    <row r="16" spans="1:12" s="14" customFormat="1" ht="18" customHeight="1">
      <c r="A16" s="30"/>
      <c r="B16" s="31" t="s">
        <v>176</v>
      </c>
      <c r="C16" s="31"/>
      <c r="D16" s="396">
        <f>'A2'!D16</f>
        <v>61706.974461830068</v>
      </c>
      <c r="E16" s="396">
        <f>'A2'!E16</f>
        <v>749.74418872999911</v>
      </c>
      <c r="F16" s="396">
        <f>'A2'!F16</f>
        <v>3035.8299096700007</v>
      </c>
      <c r="G16" s="396">
        <f>'A2'!G16</f>
        <v>753.27900864999992</v>
      </c>
      <c r="H16" s="396">
        <f>'A2'!H16</f>
        <v>93.760075350000022</v>
      </c>
      <c r="I16" s="396">
        <f>'A2'!I16</f>
        <v>1302.9177096299989</v>
      </c>
      <c r="J16" s="396">
        <f>'A2'!J16</f>
        <v>28.173923879999997</v>
      </c>
      <c r="K16" s="396">
        <f>'A2'!K16</f>
        <v>190.9841250099999</v>
      </c>
      <c r="L16" s="396">
        <f>'A2'!L16</f>
        <v>67861.663402750055</v>
      </c>
    </row>
    <row r="17" spans="1:14" s="14" customFormat="1" ht="18" customHeight="1">
      <c r="A17" s="30"/>
      <c r="B17" s="12" t="s">
        <v>177</v>
      </c>
      <c r="C17" s="31"/>
      <c r="D17" s="396">
        <f>'A2'!D17</f>
        <v>33393.428219339978</v>
      </c>
      <c r="E17" s="396">
        <f>'A2'!E17</f>
        <v>858.74346923000007</v>
      </c>
      <c r="F17" s="396">
        <f>'A2'!F17</f>
        <v>1858.4779791600004</v>
      </c>
      <c r="G17" s="396">
        <f>'A2'!G17</f>
        <v>274.32794803999991</v>
      </c>
      <c r="H17" s="396">
        <f>'A2'!H17</f>
        <v>283.84040884000024</v>
      </c>
      <c r="I17" s="396">
        <f>'A2'!I17</f>
        <v>1058.6984507599998</v>
      </c>
      <c r="J17" s="396">
        <f>'A2'!J17</f>
        <v>14.017601230000002</v>
      </c>
      <c r="K17" s="396">
        <f>'A2'!K17</f>
        <v>273.37513056</v>
      </c>
      <c r="L17" s="396">
        <f>'A2'!L17</f>
        <v>38014.909207159981</v>
      </c>
    </row>
    <row r="18" spans="1:14" s="14" customFormat="1" ht="18" customHeight="1">
      <c r="A18" s="30"/>
      <c r="B18" s="31" t="s">
        <v>175</v>
      </c>
      <c r="C18" s="31"/>
      <c r="D18" s="396">
        <f>'A2'!D18</f>
        <v>5021.4891279600024</v>
      </c>
      <c r="E18" s="396">
        <f>'A2'!E18</f>
        <v>192.16577007000006</v>
      </c>
      <c r="F18" s="396">
        <f>'A2'!F18</f>
        <v>36.310133110000002</v>
      </c>
      <c r="G18" s="396">
        <f>'A2'!G18</f>
        <v>18.400622219999999</v>
      </c>
      <c r="H18" s="396">
        <f>'A2'!H18</f>
        <v>3.9896251900000004</v>
      </c>
      <c r="I18" s="396">
        <f>'A2'!I18</f>
        <v>152.33326728</v>
      </c>
      <c r="J18" s="396">
        <f>'A2'!J18</f>
        <v>3.4883709999999998E-2</v>
      </c>
      <c r="K18" s="396">
        <f>'A2'!K18</f>
        <v>12.911010710000001</v>
      </c>
      <c r="L18" s="396">
        <f>'A2'!L18</f>
        <v>5437.6344402500008</v>
      </c>
    </row>
    <row r="19" spans="1:14" s="14" customFormat="1" ht="18" customHeight="1">
      <c r="A19" s="30"/>
      <c r="B19" s="31" t="s">
        <v>176</v>
      </c>
      <c r="C19" s="31"/>
      <c r="D19" s="396">
        <f>'A2'!D19</f>
        <v>28371.939091379976</v>
      </c>
      <c r="E19" s="396">
        <f>'A2'!E19</f>
        <v>666.57769915999995</v>
      </c>
      <c r="F19" s="396">
        <f>'A2'!F19</f>
        <v>1822.1678460500004</v>
      </c>
      <c r="G19" s="396">
        <f>'A2'!G19</f>
        <v>255.92732581999991</v>
      </c>
      <c r="H19" s="396">
        <f>'A2'!H19</f>
        <v>279.85078365000021</v>
      </c>
      <c r="I19" s="396">
        <f>'A2'!I19</f>
        <v>906.36518347999981</v>
      </c>
      <c r="J19" s="396">
        <f>'A2'!J19</f>
        <v>13.982717520000001</v>
      </c>
      <c r="K19" s="396">
        <f>'A2'!K19</f>
        <v>260.46411984999997</v>
      </c>
      <c r="L19" s="396">
        <f>'A2'!L19</f>
        <v>32577.274766909977</v>
      </c>
    </row>
    <row r="20" spans="1:14" s="14" customFormat="1" ht="18" customHeight="1">
      <c r="A20" s="29"/>
      <c r="B20" s="469" t="s">
        <v>328</v>
      </c>
      <c r="C20" s="12"/>
      <c r="D20" s="396">
        <f>'A2'!D20</f>
        <v>2393.9772905600012</v>
      </c>
      <c r="E20" s="396">
        <f>'A2'!E20</f>
        <v>0</v>
      </c>
      <c r="F20" s="396">
        <f>'A2'!F20</f>
        <v>10.28759486</v>
      </c>
      <c r="G20" s="396">
        <f>'A2'!G20</f>
        <v>1.30128752</v>
      </c>
      <c r="H20" s="396">
        <f>'A2'!H20</f>
        <v>7.7300235400000004</v>
      </c>
      <c r="I20" s="396">
        <f>'A2'!I20</f>
        <v>1.9238E-3</v>
      </c>
      <c r="J20" s="396">
        <f>'A2'!J20</f>
        <v>6.3894790000000007E-2</v>
      </c>
      <c r="K20" s="396">
        <f>'A2'!K20</f>
        <v>133.82025303999998</v>
      </c>
      <c r="L20" s="396">
        <f>'A2'!L20</f>
        <v>2547.1822681100016</v>
      </c>
    </row>
    <row r="21" spans="1:14" s="14" customFormat="1" ht="18" customHeight="1">
      <c r="A21" s="30"/>
      <c r="B21" s="31" t="s">
        <v>175</v>
      </c>
      <c r="C21" s="31"/>
      <c r="D21" s="396">
        <f>'A2'!D21</f>
        <v>0.38744249000000003</v>
      </c>
      <c r="E21" s="396">
        <f>'A2'!E21</f>
        <v>0</v>
      </c>
      <c r="F21" s="396">
        <f>'A2'!F21</f>
        <v>0.67400093000000005</v>
      </c>
      <c r="G21" s="396">
        <f>'A2'!G21</f>
        <v>8.3962260000000011E-2</v>
      </c>
      <c r="H21" s="396">
        <f>'A2'!H21</f>
        <v>0</v>
      </c>
      <c r="I21" s="396">
        <f>'A2'!I21</f>
        <v>0</v>
      </c>
      <c r="J21" s="396">
        <f>'A2'!J21</f>
        <v>0</v>
      </c>
      <c r="K21" s="396">
        <f>'A2'!K21</f>
        <v>1.4330349999999999E-2</v>
      </c>
      <c r="L21" s="396">
        <f>'A2'!L21</f>
        <v>1.1597360300000001</v>
      </c>
    </row>
    <row r="22" spans="1:14" s="14" customFormat="1" ht="18" customHeight="1">
      <c r="A22" s="30"/>
      <c r="B22" s="31" t="s">
        <v>176</v>
      </c>
      <c r="C22" s="31"/>
      <c r="D22" s="396">
        <f>'A2'!D22</f>
        <v>2393.5898480700012</v>
      </c>
      <c r="E22" s="396">
        <f>'A2'!E22</f>
        <v>0</v>
      </c>
      <c r="F22" s="396">
        <f>'A2'!F22</f>
        <v>9.6135939300000004</v>
      </c>
      <c r="G22" s="396">
        <f>'A2'!G22</f>
        <v>1.21732526</v>
      </c>
      <c r="H22" s="396">
        <f>'A2'!H22</f>
        <v>7.7300235400000004</v>
      </c>
      <c r="I22" s="396">
        <f>'A2'!I22</f>
        <v>1.9238E-3</v>
      </c>
      <c r="J22" s="396">
        <f>'A2'!J22</f>
        <v>6.3894790000000007E-2</v>
      </c>
      <c r="K22" s="396">
        <f>'A2'!K22</f>
        <v>133.80592268999999</v>
      </c>
      <c r="L22" s="396">
        <f>'A2'!L22</f>
        <v>2546.0225320800014</v>
      </c>
    </row>
    <row r="23" spans="1:14" s="14" customFormat="1" ht="18" customHeight="1">
      <c r="A23" s="30"/>
      <c r="B23" s="469" t="s">
        <v>327</v>
      </c>
      <c r="C23" s="31"/>
      <c r="D23" s="396">
        <f>'A2'!D23</f>
        <v>9899.8256588800032</v>
      </c>
      <c r="E23" s="396">
        <f>'A2'!E23</f>
        <v>1411.9404768099998</v>
      </c>
      <c r="F23" s="396">
        <f>'A2'!F23</f>
        <v>623.05454903999998</v>
      </c>
      <c r="G23" s="396">
        <f>'A2'!G23</f>
        <v>493.23500454000009</v>
      </c>
      <c r="H23" s="396">
        <f>'A2'!H23</f>
        <v>456.91882326000012</v>
      </c>
      <c r="I23" s="396">
        <f>'A2'!I23</f>
        <v>780.70649236999998</v>
      </c>
      <c r="J23" s="396">
        <f>'A2'!J23</f>
        <v>15.294913229999999</v>
      </c>
      <c r="K23" s="396">
        <f>'A2'!K23</f>
        <v>138.45449360000001</v>
      </c>
      <c r="L23" s="396">
        <f>'A2'!L23</f>
        <v>13819.430411730002</v>
      </c>
    </row>
    <row r="24" spans="1:14" s="14" customFormat="1" ht="18" customHeight="1">
      <c r="A24" s="30"/>
      <c r="B24" s="31" t="s">
        <v>175</v>
      </c>
      <c r="C24" s="31"/>
      <c r="D24" s="396">
        <f>'A2'!D24</f>
        <v>3969.6884447099997</v>
      </c>
      <c r="E24" s="396">
        <f>'A2'!E24</f>
        <v>86.567685680000011</v>
      </c>
      <c r="F24" s="396">
        <f>'A2'!F24</f>
        <v>495.36291105999993</v>
      </c>
      <c r="G24" s="396">
        <f>'A2'!G24</f>
        <v>242.15954567000009</v>
      </c>
      <c r="H24" s="396">
        <f>'A2'!H24</f>
        <v>31.757957560000012</v>
      </c>
      <c r="I24" s="396">
        <f>'A2'!I24</f>
        <v>178.34128533999998</v>
      </c>
      <c r="J24" s="396">
        <f>'A2'!J24</f>
        <v>4.8418465999999993</v>
      </c>
      <c r="K24" s="396">
        <f>'A2'!K24</f>
        <v>63.225232570000024</v>
      </c>
      <c r="L24" s="396">
        <f>'A2'!L24</f>
        <v>5071.9449091899996</v>
      </c>
    </row>
    <row r="25" spans="1:14" s="14" customFormat="1" ht="18" customHeight="1">
      <c r="A25" s="30"/>
      <c r="B25" s="31" t="s">
        <v>176</v>
      </c>
      <c r="C25" s="31"/>
      <c r="D25" s="396">
        <f>'A2'!D25</f>
        <v>5930.1372141700031</v>
      </c>
      <c r="E25" s="396">
        <f>'A2'!E25</f>
        <v>1325.3727911299998</v>
      </c>
      <c r="F25" s="396">
        <f>'A2'!F25</f>
        <v>127.69163798</v>
      </c>
      <c r="G25" s="396">
        <f>'A2'!G25</f>
        <v>251.07545886999998</v>
      </c>
      <c r="H25" s="396">
        <f>'A2'!H25</f>
        <v>425.1608657000001</v>
      </c>
      <c r="I25" s="396">
        <f>'A2'!I25</f>
        <v>602.36520702999997</v>
      </c>
      <c r="J25" s="396">
        <f>'A2'!J25</f>
        <v>10.45306663</v>
      </c>
      <c r="K25" s="396">
        <f>'A2'!K25</f>
        <v>75.229261029999975</v>
      </c>
      <c r="L25" s="396">
        <f>'A2'!L25</f>
        <v>8747.4855025400011</v>
      </c>
    </row>
    <row r="26" spans="1:14" s="14" customFormat="1" ht="18" customHeight="1">
      <c r="A26" s="29"/>
      <c r="B26" s="28" t="s">
        <v>338</v>
      </c>
      <c r="C26" s="12"/>
      <c r="D26" s="396">
        <f>'A2'!D26</f>
        <v>623.91794845000004</v>
      </c>
      <c r="E26" s="396">
        <f>'A2'!E26</f>
        <v>0</v>
      </c>
      <c r="F26" s="396">
        <f>'A2'!F26</f>
        <v>0</v>
      </c>
      <c r="G26" s="396">
        <f>'A2'!G26</f>
        <v>0</v>
      </c>
      <c r="H26" s="396">
        <f>'A2'!H26</f>
        <v>0</v>
      </c>
      <c r="I26" s="396">
        <f>'A2'!I26</f>
        <v>0</v>
      </c>
      <c r="J26" s="396">
        <f>'A2'!J26</f>
        <v>0</v>
      </c>
      <c r="K26" s="396">
        <f>'A2'!K26</f>
        <v>0</v>
      </c>
      <c r="L26" s="396">
        <f>'A2'!L26</f>
        <v>623.91794845000004</v>
      </c>
    </row>
    <row r="27" spans="1:14" s="14" customFormat="1" ht="18" customHeight="1">
      <c r="A27" s="30"/>
      <c r="B27" s="31" t="s">
        <v>339</v>
      </c>
      <c r="C27" s="31"/>
      <c r="D27" s="396">
        <f>'A2'!D27</f>
        <v>623.91794845000004</v>
      </c>
      <c r="E27" s="396">
        <f>'A2'!E27</f>
        <v>0</v>
      </c>
      <c r="F27" s="396">
        <f>'A2'!F27</f>
        <v>0</v>
      </c>
      <c r="G27" s="396">
        <f>'A2'!G27</f>
        <v>0</v>
      </c>
      <c r="H27" s="396">
        <f>'A2'!H27</f>
        <v>0</v>
      </c>
      <c r="I27" s="396">
        <f>'A2'!I27</f>
        <v>0</v>
      </c>
      <c r="J27" s="396">
        <f>'A2'!J27</f>
        <v>0</v>
      </c>
      <c r="K27" s="396">
        <f>'A2'!K27</f>
        <v>0</v>
      </c>
      <c r="L27" s="396">
        <f>'A2'!L27</f>
        <v>623.91794845000004</v>
      </c>
    </row>
    <row r="28" spans="1:14" s="14" customFormat="1" ht="18" customHeight="1">
      <c r="A28" s="30"/>
      <c r="B28" s="31" t="s">
        <v>340</v>
      </c>
      <c r="C28" s="31"/>
      <c r="D28" s="396">
        <f>'A2'!D28</f>
        <v>0</v>
      </c>
      <c r="E28" s="396">
        <f>'A2'!E28</f>
        <v>0</v>
      </c>
      <c r="F28" s="396">
        <f>'A2'!F28</f>
        <v>0</v>
      </c>
      <c r="G28" s="396">
        <f>'A2'!G28</f>
        <v>0</v>
      </c>
      <c r="H28" s="396">
        <f>'A2'!H28</f>
        <v>0</v>
      </c>
      <c r="I28" s="396">
        <f>'A2'!I28</f>
        <v>0</v>
      </c>
      <c r="J28" s="396">
        <f>'A2'!J28</f>
        <v>0</v>
      </c>
      <c r="K28" s="396">
        <f>'A2'!K28</f>
        <v>0</v>
      </c>
      <c r="L28" s="396">
        <f>'A2'!L28</f>
        <v>0</v>
      </c>
    </row>
    <row r="29" spans="1:14" s="14" customFormat="1" ht="18" customHeight="1">
      <c r="A29" s="29"/>
      <c r="B29" s="12" t="s">
        <v>174</v>
      </c>
      <c r="C29" s="12"/>
      <c r="D29" s="396">
        <f>'A2'!D29</f>
        <v>120788.03856122003</v>
      </c>
      <c r="E29" s="396">
        <f>'A2'!E29</f>
        <v>3186.586004549999</v>
      </c>
      <c r="F29" s="396">
        <f>'A2'!F29</f>
        <v>5717.7177493500012</v>
      </c>
      <c r="G29" s="396">
        <f>'A2'!G29</f>
        <v>1676.0499779199999</v>
      </c>
      <c r="H29" s="396">
        <f>'A2'!H29</f>
        <v>875.54484591000039</v>
      </c>
      <c r="I29" s="396">
        <f>'A2'!I29</f>
        <v>3490.1862601999987</v>
      </c>
      <c r="J29" s="396">
        <f>'A2'!J29</f>
        <v>57.665689809999996</v>
      </c>
      <c r="K29" s="396">
        <f>'A2'!K29</f>
        <v>765.51715087999992</v>
      </c>
      <c r="L29" s="396">
        <f>'A2'!L29</f>
        <v>136557.30623984002</v>
      </c>
      <c r="M29" s="26"/>
      <c r="N29" s="26"/>
    </row>
    <row r="30" spans="1:14" s="14" customFormat="1" ht="18" customHeight="1">
      <c r="A30" s="29"/>
      <c r="B30" s="12"/>
      <c r="C30" s="12"/>
      <c r="D30" s="396">
        <f>'A2'!D30</f>
        <v>0</v>
      </c>
      <c r="E30" s="396">
        <f>'A2'!E30</f>
        <v>0</v>
      </c>
      <c r="F30" s="396">
        <f>'A2'!F30</f>
        <v>0</v>
      </c>
      <c r="G30" s="396">
        <f>'A2'!G30</f>
        <v>0</v>
      </c>
      <c r="H30" s="396">
        <f>'A2'!H30</f>
        <v>0</v>
      </c>
      <c r="I30" s="396">
        <f>'A2'!I30</f>
        <v>0</v>
      </c>
      <c r="J30" s="396">
        <f>'A2'!J30</f>
        <v>0</v>
      </c>
      <c r="K30" s="396">
        <f>'A2'!K30</f>
        <v>0</v>
      </c>
      <c r="L30" s="396">
        <f>'A2'!L30</f>
        <v>0</v>
      </c>
    </row>
    <row r="31" spans="1:14" s="14" customFormat="1" ht="18" customHeight="1">
      <c r="A31" s="27"/>
      <c r="B31" s="28" t="s">
        <v>268</v>
      </c>
      <c r="C31" s="56"/>
      <c r="D31" s="396">
        <f>'A2'!D31</f>
        <v>0</v>
      </c>
      <c r="E31" s="396">
        <f>'A2'!E31</f>
        <v>0</v>
      </c>
      <c r="F31" s="396">
        <f>'A2'!F31</f>
        <v>0</v>
      </c>
      <c r="G31" s="396">
        <f>'A2'!G31</f>
        <v>0</v>
      </c>
      <c r="H31" s="396">
        <f>'A2'!H31</f>
        <v>0</v>
      </c>
      <c r="I31" s="396">
        <f>'A2'!I31</f>
        <v>0</v>
      </c>
      <c r="J31" s="396">
        <f>'A2'!J31</f>
        <v>0</v>
      </c>
      <c r="K31" s="396">
        <f>'A2'!K31</f>
        <v>0</v>
      </c>
      <c r="L31" s="396">
        <f>'A2'!L31</f>
        <v>0</v>
      </c>
    </row>
    <row r="32" spans="1:14" s="14" customFormat="1" ht="18" customHeight="1">
      <c r="A32" s="27"/>
      <c r="B32" s="28" t="s">
        <v>337</v>
      </c>
      <c r="C32" s="56"/>
      <c r="D32" s="396">
        <f>'A2'!D32</f>
        <v>457.51970166000001</v>
      </c>
      <c r="E32" s="396">
        <f>'A2'!E32</f>
        <v>87.495366000000004</v>
      </c>
      <c r="F32" s="396">
        <f>'A2'!F32</f>
        <v>6.0232375099999995</v>
      </c>
      <c r="G32" s="396">
        <f>'A2'!G32</f>
        <v>8.1275166100000007</v>
      </c>
      <c r="H32" s="396">
        <f>'A2'!H32</f>
        <v>1.5</v>
      </c>
      <c r="I32" s="396">
        <f>'A2'!I32</f>
        <v>457.58322523999988</v>
      </c>
      <c r="J32" s="396">
        <f>'A2'!J32</f>
        <v>1</v>
      </c>
      <c r="K32" s="396">
        <f>'A2'!K32</f>
        <v>198.17216170999998</v>
      </c>
      <c r="L32" s="396">
        <f>'A2'!L32</f>
        <v>1217.4212087299998</v>
      </c>
    </row>
    <row r="33" spans="1:12" s="14" customFormat="1" ht="18" customHeight="1">
      <c r="A33" s="29"/>
      <c r="B33" s="12" t="s">
        <v>329</v>
      </c>
      <c r="C33" s="12"/>
      <c r="D33" s="396">
        <f>'A2'!D33</f>
        <v>167.08379871</v>
      </c>
      <c r="E33" s="396">
        <f>'A2'!E33</f>
        <v>37.067614000000006</v>
      </c>
      <c r="F33" s="396">
        <f>'A2'!F33</f>
        <v>5.8825455099999999</v>
      </c>
      <c r="G33" s="396">
        <f>'A2'!G33</f>
        <v>8.0853756099999998</v>
      </c>
      <c r="H33" s="396">
        <f>'A2'!H33</f>
        <v>0.5</v>
      </c>
      <c r="I33" s="396">
        <f>'A2'!I33</f>
        <v>326.13044136999986</v>
      </c>
      <c r="J33" s="396">
        <f>'A2'!J33</f>
        <v>1</v>
      </c>
      <c r="K33" s="396">
        <f>'A2'!K33</f>
        <v>96.061640999999995</v>
      </c>
      <c r="L33" s="396">
        <f>'A2'!L33</f>
        <v>641.81141619999994</v>
      </c>
    </row>
    <row r="34" spans="1:12" s="14" customFormat="1" ht="18" customHeight="1">
      <c r="A34" s="30"/>
      <c r="B34" s="31" t="s">
        <v>175</v>
      </c>
      <c r="C34" s="31"/>
      <c r="D34" s="396">
        <f>'A2'!D34</f>
        <v>9.9818501400000006</v>
      </c>
      <c r="E34" s="396">
        <f>'A2'!E34</f>
        <v>2</v>
      </c>
      <c r="F34" s="396">
        <f>'A2'!F34</f>
        <v>0</v>
      </c>
      <c r="G34" s="396">
        <f>'A2'!G34</f>
        <v>0</v>
      </c>
      <c r="H34" s="396">
        <f>'A2'!H34</f>
        <v>0.5</v>
      </c>
      <c r="I34" s="396">
        <f>'A2'!I34</f>
        <v>136.85795258000002</v>
      </c>
      <c r="J34" s="396">
        <f>'A2'!J34</f>
        <v>0</v>
      </c>
      <c r="K34" s="396">
        <f>'A2'!K34</f>
        <v>3.2391234999999998</v>
      </c>
      <c r="L34" s="396">
        <f>'A2'!L34</f>
        <v>152.57892622000003</v>
      </c>
    </row>
    <row r="35" spans="1:12" s="14" customFormat="1" ht="18" customHeight="1">
      <c r="A35" s="30"/>
      <c r="B35" s="31" t="s">
        <v>176</v>
      </c>
      <c r="C35" s="31"/>
      <c r="D35" s="396">
        <f>'A2'!D35</f>
        <v>157.10194856999999</v>
      </c>
      <c r="E35" s="396">
        <f>'A2'!E35</f>
        <v>35.067614000000006</v>
      </c>
      <c r="F35" s="396">
        <f>'A2'!F35</f>
        <v>5.8825455099999999</v>
      </c>
      <c r="G35" s="396">
        <f>'A2'!G35</f>
        <v>8.0853756099999998</v>
      </c>
      <c r="H35" s="396">
        <f>'A2'!H35</f>
        <v>0</v>
      </c>
      <c r="I35" s="396">
        <f>'A2'!I35</f>
        <v>189.27248878999984</v>
      </c>
      <c r="J35" s="396">
        <f>'A2'!J35</f>
        <v>1</v>
      </c>
      <c r="K35" s="396">
        <f>'A2'!K35</f>
        <v>92.822517499999989</v>
      </c>
      <c r="L35" s="396">
        <f>'A2'!L35</f>
        <v>489.23248997999985</v>
      </c>
    </row>
    <row r="36" spans="1:12" s="14" customFormat="1" ht="18" customHeight="1">
      <c r="A36" s="30"/>
      <c r="B36" s="12" t="s">
        <v>177</v>
      </c>
      <c r="C36" s="31"/>
      <c r="D36" s="396">
        <f>'A2'!D36</f>
        <v>82.903670860000005</v>
      </c>
      <c r="E36" s="396">
        <f>'A2'!E36</f>
        <v>50.327752000000004</v>
      </c>
      <c r="F36" s="396">
        <f>'A2'!F36</f>
        <v>0.14069200000000001</v>
      </c>
      <c r="G36" s="396">
        <f>'A2'!G36</f>
        <v>4.2140999999999998E-2</v>
      </c>
      <c r="H36" s="396">
        <f>'A2'!H36</f>
        <v>0</v>
      </c>
      <c r="I36" s="396">
        <f>'A2'!I36</f>
        <v>127.12484739000001</v>
      </c>
      <c r="J36" s="396">
        <f>'A2'!J36</f>
        <v>0</v>
      </c>
      <c r="K36" s="396">
        <f>'A2'!K36</f>
        <v>95.003494839999988</v>
      </c>
      <c r="L36" s="396">
        <f>'A2'!L36</f>
        <v>355.54259809000001</v>
      </c>
    </row>
    <row r="37" spans="1:12" s="14" customFormat="1" ht="18" customHeight="1">
      <c r="A37" s="30"/>
      <c r="B37" s="31" t="s">
        <v>175</v>
      </c>
      <c r="C37" s="31"/>
      <c r="D37" s="396">
        <f>'A2'!D37</f>
        <v>1.4092876299999999</v>
      </c>
      <c r="E37" s="396">
        <f>'A2'!E37</f>
        <v>0.37775200000000003</v>
      </c>
      <c r="F37" s="396">
        <f>'A2'!F37</f>
        <v>0</v>
      </c>
      <c r="G37" s="396">
        <f>'A2'!G37</f>
        <v>0</v>
      </c>
      <c r="H37" s="396">
        <f>'A2'!H37</f>
        <v>0</v>
      </c>
      <c r="I37" s="396">
        <f>'A2'!I37</f>
        <v>1.31362936</v>
      </c>
      <c r="J37" s="396">
        <f>'A2'!J37</f>
        <v>0</v>
      </c>
      <c r="K37" s="396">
        <f>'A2'!K37</f>
        <v>1.0279559999999999</v>
      </c>
      <c r="L37" s="396">
        <f>'A2'!L37</f>
        <v>4.1286249899999996</v>
      </c>
    </row>
    <row r="38" spans="1:12" s="14" customFormat="1" ht="18" customHeight="1">
      <c r="A38" s="30"/>
      <c r="B38" s="31" t="s">
        <v>176</v>
      </c>
      <c r="C38" s="31"/>
      <c r="D38" s="396">
        <f>'A2'!D38</f>
        <v>81.494383230000011</v>
      </c>
      <c r="E38" s="396">
        <f>'A2'!E38</f>
        <v>49.95</v>
      </c>
      <c r="F38" s="396">
        <f>'A2'!F38</f>
        <v>0.14069200000000001</v>
      </c>
      <c r="G38" s="396">
        <f>'A2'!G38</f>
        <v>4.2140999999999998E-2</v>
      </c>
      <c r="H38" s="396">
        <f>'A2'!H38</f>
        <v>0</v>
      </c>
      <c r="I38" s="396">
        <f>'A2'!I38</f>
        <v>125.81121803000002</v>
      </c>
      <c r="J38" s="396">
        <f>'A2'!J38</f>
        <v>0</v>
      </c>
      <c r="K38" s="396">
        <f>'A2'!K38</f>
        <v>93.975538839999984</v>
      </c>
      <c r="L38" s="396">
        <f>'A2'!L38</f>
        <v>351.41397310000002</v>
      </c>
    </row>
    <row r="39" spans="1:12" s="14" customFormat="1" ht="18" customHeight="1">
      <c r="A39" s="29"/>
      <c r="B39" s="469" t="s">
        <v>328</v>
      </c>
      <c r="C39" s="12"/>
      <c r="D39" s="396">
        <f>'A2'!D39</f>
        <v>1.2843102599999998</v>
      </c>
      <c r="E39" s="396">
        <f>'A2'!E39</f>
        <v>0</v>
      </c>
      <c r="F39" s="396">
        <f>'A2'!F39</f>
        <v>0</v>
      </c>
      <c r="G39" s="396">
        <f>'A2'!G39</f>
        <v>0</v>
      </c>
      <c r="H39" s="396">
        <f>'A2'!H39</f>
        <v>0</v>
      </c>
      <c r="I39" s="396">
        <f>'A2'!I39</f>
        <v>0</v>
      </c>
      <c r="J39" s="396">
        <f>'A2'!J39</f>
        <v>0</v>
      </c>
      <c r="K39" s="396">
        <f>'A2'!K39</f>
        <v>3.2557749999999996E-2</v>
      </c>
      <c r="L39" s="396">
        <f>'A2'!L39</f>
        <v>1.3168680099999999</v>
      </c>
    </row>
    <row r="40" spans="1:12" s="14" customFormat="1" ht="18" customHeight="1">
      <c r="A40" s="30"/>
      <c r="B40" s="31" t="s">
        <v>175</v>
      </c>
      <c r="C40" s="31"/>
      <c r="D40" s="396">
        <f>'A2'!D40</f>
        <v>0</v>
      </c>
      <c r="E40" s="396">
        <f>'A2'!E40</f>
        <v>0</v>
      </c>
      <c r="F40" s="396">
        <f>'A2'!F40</f>
        <v>0</v>
      </c>
      <c r="G40" s="396">
        <f>'A2'!G40</f>
        <v>0</v>
      </c>
      <c r="H40" s="396">
        <f>'A2'!H40</f>
        <v>0</v>
      </c>
      <c r="I40" s="396">
        <f>'A2'!I40</f>
        <v>0</v>
      </c>
      <c r="J40" s="396">
        <f>'A2'!J40</f>
        <v>0</v>
      </c>
      <c r="K40" s="396">
        <f>'A2'!K40</f>
        <v>0</v>
      </c>
      <c r="L40" s="396">
        <f>'A2'!L40</f>
        <v>0</v>
      </c>
    </row>
    <row r="41" spans="1:12" s="14" customFormat="1" ht="18" customHeight="1">
      <c r="A41" s="30"/>
      <c r="B41" s="31" t="s">
        <v>176</v>
      </c>
      <c r="C41" s="31"/>
      <c r="D41" s="396">
        <f>'A2'!D41</f>
        <v>1.2843102599999998</v>
      </c>
      <c r="E41" s="396">
        <f>'A2'!E41</f>
        <v>0</v>
      </c>
      <c r="F41" s="396">
        <f>'A2'!F41</f>
        <v>0</v>
      </c>
      <c r="G41" s="396">
        <f>'A2'!G41</f>
        <v>0</v>
      </c>
      <c r="H41" s="396">
        <f>'A2'!H41</f>
        <v>0</v>
      </c>
      <c r="I41" s="396">
        <f>'A2'!I41</f>
        <v>0</v>
      </c>
      <c r="J41" s="396">
        <f>'A2'!J41</f>
        <v>0</v>
      </c>
      <c r="K41" s="396">
        <f>'A2'!K41</f>
        <v>3.2557749999999996E-2</v>
      </c>
      <c r="L41" s="396">
        <f>'A2'!L41</f>
        <v>1.3168680099999999</v>
      </c>
    </row>
    <row r="42" spans="1:12" s="14" customFormat="1" ht="18" customHeight="1">
      <c r="A42" s="30"/>
      <c r="B42" s="469" t="s">
        <v>327</v>
      </c>
      <c r="C42" s="31"/>
      <c r="D42" s="396">
        <f>'A2'!D42</f>
        <v>206.24792183</v>
      </c>
      <c r="E42" s="396">
        <f>'A2'!E42</f>
        <v>0.1</v>
      </c>
      <c r="F42" s="396">
        <f>'A2'!F42</f>
        <v>0</v>
      </c>
      <c r="G42" s="396">
        <f>'A2'!G42</f>
        <v>0</v>
      </c>
      <c r="H42" s="396">
        <f>'A2'!H42</f>
        <v>1</v>
      </c>
      <c r="I42" s="396">
        <f>'A2'!I42</f>
        <v>4.32793648</v>
      </c>
      <c r="J42" s="396">
        <f>'A2'!J42</f>
        <v>0</v>
      </c>
      <c r="K42" s="396">
        <f>'A2'!K42</f>
        <v>7.0744681200000006</v>
      </c>
      <c r="L42" s="396">
        <f>'A2'!L42</f>
        <v>218.75032642999997</v>
      </c>
    </row>
    <row r="43" spans="1:12" s="14" customFormat="1" ht="18" customHeight="1">
      <c r="A43" s="30"/>
      <c r="B43" s="31" t="s">
        <v>175</v>
      </c>
      <c r="C43" s="31"/>
      <c r="D43" s="396">
        <f>'A2'!D43</f>
        <v>127.65875586</v>
      </c>
      <c r="E43" s="396">
        <f>'A2'!E43</f>
        <v>0.1</v>
      </c>
      <c r="F43" s="396">
        <f>'A2'!F43</f>
        <v>0</v>
      </c>
      <c r="G43" s="396">
        <f>'A2'!G43</f>
        <v>0</v>
      </c>
      <c r="H43" s="396">
        <f>'A2'!H43</f>
        <v>0</v>
      </c>
      <c r="I43" s="396">
        <f>'A2'!I43</f>
        <v>4.32793648</v>
      </c>
      <c r="J43" s="396">
        <f>'A2'!J43</f>
        <v>0</v>
      </c>
      <c r="K43" s="396">
        <f>'A2'!K43</f>
        <v>0.91594700000000007</v>
      </c>
      <c r="L43" s="396">
        <f>'A2'!L43</f>
        <v>133.00263933999997</v>
      </c>
    </row>
    <row r="44" spans="1:12" s="14" customFormat="1" ht="18" customHeight="1">
      <c r="A44" s="30"/>
      <c r="B44" s="31" t="s">
        <v>176</v>
      </c>
      <c r="C44" s="31"/>
      <c r="D44" s="396">
        <f>'A2'!D44</f>
        <v>78.589165969999996</v>
      </c>
      <c r="E44" s="396">
        <f>'A2'!E44</f>
        <v>0</v>
      </c>
      <c r="F44" s="396">
        <f>'A2'!F44</f>
        <v>0</v>
      </c>
      <c r="G44" s="396">
        <f>'A2'!G44</f>
        <v>0</v>
      </c>
      <c r="H44" s="396">
        <f>'A2'!H44</f>
        <v>1</v>
      </c>
      <c r="I44" s="396">
        <f>'A2'!I44</f>
        <v>0</v>
      </c>
      <c r="J44" s="396">
        <f>'A2'!J44</f>
        <v>0</v>
      </c>
      <c r="K44" s="396">
        <f>'A2'!K44</f>
        <v>6.1585211200000005</v>
      </c>
      <c r="L44" s="396">
        <f>'A2'!L44</f>
        <v>85.747687089999999</v>
      </c>
    </row>
    <row r="45" spans="1:12" s="14" customFormat="1" ht="18" customHeight="1">
      <c r="A45" s="29"/>
      <c r="B45" s="28" t="s">
        <v>338</v>
      </c>
      <c r="C45" s="12"/>
      <c r="D45" s="396">
        <f>'A2'!D45</f>
        <v>1269.0836819899998</v>
      </c>
      <c r="E45" s="396">
        <f>'A2'!E45</f>
        <v>0</v>
      </c>
      <c r="F45" s="396">
        <f>'A2'!F45</f>
        <v>2.31461242</v>
      </c>
      <c r="G45" s="396">
        <f>'A2'!G45</f>
        <v>0</v>
      </c>
      <c r="H45" s="396">
        <f>'A2'!H45</f>
        <v>0</v>
      </c>
      <c r="I45" s="396">
        <f>'A2'!I45</f>
        <v>0</v>
      </c>
      <c r="J45" s="396">
        <f>'A2'!J45</f>
        <v>0</v>
      </c>
      <c r="K45" s="396">
        <f>'A2'!K45</f>
        <v>0</v>
      </c>
      <c r="L45" s="396">
        <f>'A2'!L45</f>
        <v>1271.3982944099998</v>
      </c>
    </row>
    <row r="46" spans="1:12" s="14" customFormat="1" ht="18" customHeight="1">
      <c r="A46" s="30"/>
      <c r="B46" s="31" t="s">
        <v>339</v>
      </c>
      <c r="C46" s="31"/>
      <c r="D46" s="396">
        <f>'A2'!D46</f>
        <v>1267.4725251499999</v>
      </c>
      <c r="E46" s="396">
        <f>'A2'!E46</f>
        <v>0</v>
      </c>
      <c r="F46" s="396">
        <f>'A2'!F46</f>
        <v>2.31461242</v>
      </c>
      <c r="G46" s="396">
        <f>'A2'!G46</f>
        <v>0</v>
      </c>
      <c r="H46" s="396">
        <f>'A2'!H46</f>
        <v>0</v>
      </c>
      <c r="I46" s="396">
        <f>'A2'!I46</f>
        <v>0</v>
      </c>
      <c r="J46" s="396">
        <f>'A2'!J46</f>
        <v>0</v>
      </c>
      <c r="K46" s="396">
        <f>'A2'!K46</f>
        <v>0</v>
      </c>
      <c r="L46" s="396">
        <f>'A2'!L46</f>
        <v>1269.7871375699999</v>
      </c>
    </row>
    <row r="47" spans="1:12" s="14" customFormat="1" ht="18" customHeight="1">
      <c r="A47" s="30"/>
      <c r="B47" s="31" t="s">
        <v>340</v>
      </c>
      <c r="C47" s="31"/>
      <c r="D47" s="396">
        <f>'A2'!D47</f>
        <v>1.61115684</v>
      </c>
      <c r="E47" s="396">
        <f>'A2'!E47</f>
        <v>0</v>
      </c>
      <c r="F47" s="396">
        <f>'A2'!F47</f>
        <v>0</v>
      </c>
      <c r="G47" s="396">
        <f>'A2'!G47</f>
        <v>0</v>
      </c>
      <c r="H47" s="396">
        <f>'A2'!H47</f>
        <v>0</v>
      </c>
      <c r="I47" s="396">
        <f>'A2'!I47</f>
        <v>0</v>
      </c>
      <c r="J47" s="396">
        <f>'A2'!J47</f>
        <v>0</v>
      </c>
      <c r="K47" s="396">
        <f>'A2'!K47</f>
        <v>0</v>
      </c>
      <c r="L47" s="396">
        <f>'A2'!L47</f>
        <v>1.61115684</v>
      </c>
    </row>
    <row r="48" spans="1:12" s="14" customFormat="1" ht="18" customHeight="1">
      <c r="A48" s="29"/>
      <c r="B48" s="12" t="s">
        <v>174</v>
      </c>
      <c r="C48" s="12"/>
      <c r="D48" s="396">
        <f>'A2'!D48</f>
        <v>1726.6033836499998</v>
      </c>
      <c r="E48" s="396">
        <f>'A2'!E48</f>
        <v>87.495366000000004</v>
      </c>
      <c r="F48" s="396">
        <f>'A2'!F48</f>
        <v>8.3378499299999991</v>
      </c>
      <c r="G48" s="396">
        <f>'A2'!G48</f>
        <v>8.1275166100000007</v>
      </c>
      <c r="H48" s="396">
        <f>'A2'!H48</f>
        <v>1.5</v>
      </c>
      <c r="I48" s="396">
        <f>'A2'!I48</f>
        <v>457.58322523999988</v>
      </c>
      <c r="J48" s="396">
        <f>'A2'!J48</f>
        <v>1</v>
      </c>
      <c r="K48" s="396">
        <f>'A2'!K48</f>
        <v>198.17216170999998</v>
      </c>
      <c r="L48" s="396">
        <f>'A2'!L48</f>
        <v>2488.8195031399996</v>
      </c>
    </row>
    <row r="49" spans="1:12" s="14" customFormat="1" ht="18" customHeight="1">
      <c r="A49" s="32"/>
      <c r="B49" s="33" t="s">
        <v>178</v>
      </c>
      <c r="C49" s="33"/>
      <c r="D49" s="396">
        <f>'A2'!D49</f>
        <v>0</v>
      </c>
      <c r="E49" s="396">
        <f>'A2'!E49</f>
        <v>0</v>
      </c>
      <c r="F49" s="396">
        <f>'A2'!F49</f>
        <v>0</v>
      </c>
      <c r="G49" s="396">
        <f>'A2'!G49</f>
        <v>0</v>
      </c>
      <c r="H49" s="396">
        <f>'A2'!H49</f>
        <v>0</v>
      </c>
      <c r="I49" s="396">
        <f>'A2'!I49</f>
        <v>0</v>
      </c>
      <c r="J49" s="396">
        <f>'A2'!J49</f>
        <v>0</v>
      </c>
      <c r="K49" s="396">
        <f>'A2'!K49</f>
        <v>0</v>
      </c>
      <c r="L49" s="396">
        <f>'A2'!L49</f>
        <v>0</v>
      </c>
    </row>
    <row r="50" spans="1:12" s="14" customFormat="1" ht="18" customHeight="1">
      <c r="A50" s="29"/>
      <c r="B50" s="12" t="s">
        <v>179</v>
      </c>
      <c r="C50" s="12"/>
      <c r="D50" s="396">
        <f>'A2'!D50</f>
        <v>55.034834509999989</v>
      </c>
      <c r="E50" s="396">
        <f>'A2'!E50</f>
        <v>68.645366000000024</v>
      </c>
      <c r="F50" s="396">
        <f>'A2'!F50</f>
        <v>0.14069200000000001</v>
      </c>
      <c r="G50" s="396">
        <f>'A2'!G50</f>
        <v>1.12873862</v>
      </c>
      <c r="H50" s="396">
        <f>'A2'!H50</f>
        <v>1.5</v>
      </c>
      <c r="I50" s="396">
        <f>'A2'!I50</f>
        <v>456.46691896999988</v>
      </c>
      <c r="J50" s="396">
        <f>'A2'!J50</f>
        <v>1</v>
      </c>
      <c r="K50" s="396">
        <f>'A2'!K50</f>
        <v>15.088072439999998</v>
      </c>
      <c r="L50" s="396">
        <f>'A2'!L50</f>
        <v>599.0046225399999</v>
      </c>
    </row>
    <row r="51" spans="1:12" s="14" customFormat="1" ht="18" customHeight="1">
      <c r="A51" s="29"/>
      <c r="B51" s="12" t="s">
        <v>180</v>
      </c>
      <c r="C51" s="12"/>
      <c r="D51" s="396">
        <f>'A2'!D51</f>
        <v>1543.9097932800003</v>
      </c>
      <c r="E51" s="396">
        <f>'A2'!E51</f>
        <v>18.850000000000001</v>
      </c>
      <c r="F51" s="396">
        <f>'A2'!F51</f>
        <v>8.1971579299999995</v>
      </c>
      <c r="G51" s="396">
        <f>'A2'!G51</f>
        <v>6.9987779899999989</v>
      </c>
      <c r="H51" s="396">
        <f>'A2'!H51</f>
        <v>0</v>
      </c>
      <c r="I51" s="396">
        <f>'A2'!I51</f>
        <v>1.1163062699999999</v>
      </c>
      <c r="J51" s="396">
        <f>'A2'!J51</f>
        <v>0</v>
      </c>
      <c r="K51" s="396">
        <f>'A2'!K51</f>
        <v>143.06477756999999</v>
      </c>
      <c r="L51" s="396">
        <f>'A2'!L51</f>
        <v>1722.1368130400001</v>
      </c>
    </row>
    <row r="52" spans="1:12" s="14" customFormat="1" ht="18" customHeight="1">
      <c r="A52" s="29"/>
      <c r="B52" s="12" t="s">
        <v>181</v>
      </c>
      <c r="C52" s="12"/>
      <c r="D52" s="396">
        <f>'A2'!D52</f>
        <v>127.65875586</v>
      </c>
      <c r="E52" s="396">
        <f>'A2'!E52</f>
        <v>0</v>
      </c>
      <c r="F52" s="396">
        <f>'A2'!F52</f>
        <v>0</v>
      </c>
      <c r="G52" s="396">
        <f>'A2'!G52</f>
        <v>0</v>
      </c>
      <c r="H52" s="396">
        <f>'A2'!H52</f>
        <v>0</v>
      </c>
      <c r="I52" s="396">
        <f>'A2'!I52</f>
        <v>0</v>
      </c>
      <c r="J52" s="396">
        <f>'A2'!J52</f>
        <v>0</v>
      </c>
      <c r="K52" s="396">
        <f>'A2'!K52</f>
        <v>40.019311699999996</v>
      </c>
      <c r="L52" s="396">
        <f>'A2'!L52</f>
        <v>167.67806755999999</v>
      </c>
    </row>
    <row r="53" spans="1:12" s="14" customFormat="1" ht="18" customHeight="1">
      <c r="A53" s="29"/>
      <c r="B53" s="12"/>
      <c r="C53" s="12"/>
      <c r="D53" s="396">
        <f>'A2'!D53</f>
        <v>0</v>
      </c>
      <c r="E53" s="396">
        <f>'A2'!E53</f>
        <v>0</v>
      </c>
      <c r="F53" s="396">
        <f>'A2'!F53</f>
        <v>0</v>
      </c>
      <c r="G53" s="396">
        <f>'A2'!G53</f>
        <v>0</v>
      </c>
      <c r="H53" s="396">
        <f>'A2'!H53</f>
        <v>0</v>
      </c>
      <c r="I53" s="396">
        <f>'A2'!I53</f>
        <v>0</v>
      </c>
      <c r="J53" s="396">
        <f>'A2'!J53</f>
        <v>0</v>
      </c>
      <c r="K53" s="396">
        <f>'A2'!K53</f>
        <v>0</v>
      </c>
      <c r="L53" s="396">
        <f>'A2'!L53</f>
        <v>0</v>
      </c>
    </row>
    <row r="54" spans="1:12" s="14" customFormat="1" ht="18" customHeight="1">
      <c r="A54" s="27"/>
      <c r="B54" s="28" t="s">
        <v>269</v>
      </c>
      <c r="C54" s="56"/>
      <c r="D54" s="396">
        <f>'A2'!D54</f>
        <v>0</v>
      </c>
      <c r="E54" s="396">
        <f>'A2'!E54</f>
        <v>0</v>
      </c>
      <c r="F54" s="396">
        <f>'A2'!F54</f>
        <v>0</v>
      </c>
      <c r="G54" s="396">
        <f>'A2'!G54</f>
        <v>0</v>
      </c>
      <c r="H54" s="396">
        <f>'A2'!H54</f>
        <v>0</v>
      </c>
      <c r="I54" s="396">
        <f>'A2'!I54</f>
        <v>0</v>
      </c>
      <c r="J54" s="396">
        <f>'A2'!J54</f>
        <v>0</v>
      </c>
      <c r="K54" s="396">
        <f>'A2'!K54</f>
        <v>0</v>
      </c>
      <c r="L54" s="396">
        <f>'A2'!L54</f>
        <v>0</v>
      </c>
    </row>
    <row r="55" spans="1:12" s="14" customFormat="1" ht="18" customHeight="1">
      <c r="A55" s="27"/>
      <c r="B55" s="28" t="s">
        <v>337</v>
      </c>
      <c r="C55" s="56"/>
      <c r="D55" s="396">
        <f>'A2'!D55</f>
        <v>123740.55703755996</v>
      </c>
      <c r="E55" s="396">
        <f>'A2'!E55</f>
        <v>4423.2828047400008</v>
      </c>
      <c r="F55" s="396">
        <f>'A2'!F55</f>
        <v>8075.1517428100024</v>
      </c>
      <c r="G55" s="396">
        <f>'A2'!G55</f>
        <v>7959.1201804599968</v>
      </c>
      <c r="H55" s="396">
        <f>'A2'!H55</f>
        <v>1141.1539916299998</v>
      </c>
      <c r="I55" s="396">
        <f>'A2'!I55</f>
        <v>4493.8002123400011</v>
      </c>
      <c r="J55" s="396">
        <f>'A2'!J55</f>
        <v>384.82948972999998</v>
      </c>
      <c r="K55" s="396">
        <f>'A2'!K55</f>
        <v>1982.8411724799998</v>
      </c>
      <c r="L55" s="396">
        <f>'A2'!L55</f>
        <v>152200.73663175001</v>
      </c>
    </row>
    <row r="56" spans="1:12" s="14" customFormat="1" ht="18" customHeight="1">
      <c r="A56" s="29"/>
      <c r="B56" s="12" t="s">
        <v>329</v>
      </c>
      <c r="C56" s="12"/>
      <c r="D56" s="396">
        <f>'A2'!D56</f>
        <v>82395.696336079971</v>
      </c>
      <c r="E56" s="396">
        <f>'A2'!E56</f>
        <v>2726.4687498899993</v>
      </c>
      <c r="F56" s="396">
        <f>'A2'!F56</f>
        <v>3067.6320492800014</v>
      </c>
      <c r="G56" s="396">
        <f>'A2'!G56</f>
        <v>5806.8988719499966</v>
      </c>
      <c r="H56" s="396">
        <f>'A2'!H56</f>
        <v>468.07299003999998</v>
      </c>
      <c r="I56" s="396">
        <f>'A2'!I56</f>
        <v>2389.5878778100009</v>
      </c>
      <c r="J56" s="396">
        <f>'A2'!J56</f>
        <v>211.31635821</v>
      </c>
      <c r="K56" s="396">
        <f>'A2'!K56</f>
        <v>242.66515838999999</v>
      </c>
      <c r="L56" s="396">
        <f>'A2'!L56</f>
        <v>97308.338391649988</v>
      </c>
    </row>
    <row r="57" spans="1:12" s="14" customFormat="1" ht="18" customHeight="1">
      <c r="A57" s="30"/>
      <c r="B57" s="31" t="s">
        <v>175</v>
      </c>
      <c r="C57" s="31"/>
      <c r="D57" s="396">
        <f>'A2'!D57</f>
        <v>15350.615680250023</v>
      </c>
      <c r="E57" s="396">
        <f>'A2'!E57</f>
        <v>1052.0120353600003</v>
      </c>
      <c r="F57" s="396">
        <f>'A2'!F57</f>
        <v>438.71912627000017</v>
      </c>
      <c r="G57" s="396">
        <f>'A2'!G57</f>
        <v>549.27961075000007</v>
      </c>
      <c r="H57" s="396">
        <f>'A2'!H57</f>
        <v>75.829707499999969</v>
      </c>
      <c r="I57" s="396">
        <f>'A2'!I57</f>
        <v>387.01476711000021</v>
      </c>
      <c r="J57" s="396">
        <f>'A2'!J57</f>
        <v>0</v>
      </c>
      <c r="K57" s="396">
        <f>'A2'!K57</f>
        <v>19.401874360000001</v>
      </c>
      <c r="L57" s="396">
        <f>'A2'!L57</f>
        <v>17872.87280160002</v>
      </c>
    </row>
    <row r="58" spans="1:12" s="14" customFormat="1" ht="18" customHeight="1">
      <c r="A58" s="30"/>
      <c r="B58" s="31" t="s">
        <v>176</v>
      </c>
      <c r="C58" s="31"/>
      <c r="D58" s="396">
        <f>'A2'!D58</f>
        <v>67045.080655829952</v>
      </c>
      <c r="E58" s="396">
        <f>'A2'!E58</f>
        <v>1674.4567145299993</v>
      </c>
      <c r="F58" s="396">
        <f>'A2'!F58</f>
        <v>2628.9129230100011</v>
      </c>
      <c r="G58" s="396">
        <f>'A2'!G58</f>
        <v>5257.6192611999968</v>
      </c>
      <c r="H58" s="396">
        <f>'A2'!H58</f>
        <v>392.24328254</v>
      </c>
      <c r="I58" s="396">
        <f>'A2'!I58</f>
        <v>2002.5731107000006</v>
      </c>
      <c r="J58" s="396">
        <f>'A2'!J58</f>
        <v>211.31635821</v>
      </c>
      <c r="K58" s="396">
        <f>'A2'!K58</f>
        <v>223.26328402999999</v>
      </c>
      <c r="L58" s="396">
        <f>'A2'!L58</f>
        <v>79435.465590049964</v>
      </c>
    </row>
    <row r="59" spans="1:12" s="14" customFormat="1" ht="18" customHeight="1">
      <c r="A59" s="30"/>
      <c r="B59" s="12" t="s">
        <v>177</v>
      </c>
      <c r="C59" s="31"/>
      <c r="D59" s="396">
        <f>'A2'!D59</f>
        <v>24030.274111869989</v>
      </c>
      <c r="E59" s="396">
        <f>'A2'!E59</f>
        <v>1167.676386150001</v>
      </c>
      <c r="F59" s="396">
        <f>'A2'!F59</f>
        <v>3956.5937473800013</v>
      </c>
      <c r="G59" s="396">
        <f>'A2'!G59</f>
        <v>1336.0581817800003</v>
      </c>
      <c r="H59" s="396">
        <f>'A2'!H59</f>
        <v>389.31871693999989</v>
      </c>
      <c r="I59" s="396">
        <f>'A2'!I59</f>
        <v>1683.8160674700002</v>
      </c>
      <c r="J59" s="396">
        <f>'A2'!J59</f>
        <v>116.84262528000001</v>
      </c>
      <c r="K59" s="396">
        <f>'A2'!K59</f>
        <v>1609.77509399</v>
      </c>
      <c r="L59" s="396">
        <f>'A2'!L59</f>
        <v>34290.35493085999</v>
      </c>
    </row>
    <row r="60" spans="1:12" s="14" customFormat="1" ht="18" customHeight="1">
      <c r="A60" s="30"/>
      <c r="B60" s="31" t="s">
        <v>175</v>
      </c>
      <c r="C60" s="31"/>
      <c r="D60" s="396">
        <f>'A2'!D60</f>
        <v>6129.3690229700123</v>
      </c>
      <c r="E60" s="396">
        <f>'A2'!E60</f>
        <v>203.89398184000007</v>
      </c>
      <c r="F60" s="396">
        <f>'A2'!F60</f>
        <v>82.507201710000047</v>
      </c>
      <c r="G60" s="396">
        <f>'A2'!G60</f>
        <v>93.320743859999965</v>
      </c>
      <c r="H60" s="396">
        <f>'A2'!H60</f>
        <v>18.898695529999998</v>
      </c>
      <c r="I60" s="396">
        <f>'A2'!I60</f>
        <v>765.18124192000016</v>
      </c>
      <c r="J60" s="396">
        <f>'A2'!J60</f>
        <v>10.060394449999999</v>
      </c>
      <c r="K60" s="396">
        <f>'A2'!K60</f>
        <v>26.091244600000003</v>
      </c>
      <c r="L60" s="396">
        <f>'A2'!L60</f>
        <v>7329.3225268800134</v>
      </c>
    </row>
    <row r="61" spans="1:12" s="14" customFormat="1" ht="18" customHeight="1">
      <c r="A61" s="30"/>
      <c r="B61" s="31" t="s">
        <v>176</v>
      </c>
      <c r="C61" s="31"/>
      <c r="D61" s="396">
        <f>'A2'!D61</f>
        <v>17900.905088899977</v>
      </c>
      <c r="E61" s="396">
        <f>'A2'!E61</f>
        <v>963.78240431000086</v>
      </c>
      <c r="F61" s="396">
        <f>'A2'!F61</f>
        <v>3874.0865456700012</v>
      </c>
      <c r="G61" s="396">
        <f>'A2'!G61</f>
        <v>1242.7374379200003</v>
      </c>
      <c r="H61" s="396">
        <f>'A2'!H61</f>
        <v>370.42002140999989</v>
      </c>
      <c r="I61" s="396">
        <f>'A2'!I61</f>
        <v>918.63482555000019</v>
      </c>
      <c r="J61" s="396">
        <f>'A2'!J61</f>
        <v>106.78223083</v>
      </c>
      <c r="K61" s="396">
        <f>'A2'!K61</f>
        <v>1583.68384939</v>
      </c>
      <c r="L61" s="396">
        <f>'A2'!L61</f>
        <v>26961.032403979978</v>
      </c>
    </row>
    <row r="62" spans="1:12" s="14" customFormat="1" ht="18" customHeight="1">
      <c r="A62" s="29"/>
      <c r="B62" s="469" t="s">
        <v>328</v>
      </c>
      <c r="C62" s="12"/>
      <c r="D62" s="396">
        <f>'A2'!D62</f>
        <v>9285.1256904399997</v>
      </c>
      <c r="E62" s="396">
        <f>'A2'!E62</f>
        <v>0</v>
      </c>
      <c r="F62" s="396">
        <f>'A2'!F62</f>
        <v>233.67979556</v>
      </c>
      <c r="G62" s="396">
        <f>'A2'!G62</f>
        <v>0</v>
      </c>
      <c r="H62" s="396">
        <f>'A2'!H62</f>
        <v>0</v>
      </c>
      <c r="I62" s="396">
        <f>'A2'!I62</f>
        <v>0</v>
      </c>
      <c r="J62" s="396">
        <f>'A2'!J62</f>
        <v>0.12985466000000001</v>
      </c>
      <c r="K62" s="396">
        <f>'A2'!K62</f>
        <v>0.75744162000000004</v>
      </c>
      <c r="L62" s="396">
        <f>'A2'!L62</f>
        <v>9519.6927822799989</v>
      </c>
    </row>
    <row r="63" spans="1:12" s="14" customFormat="1" ht="18" customHeight="1">
      <c r="A63" s="30"/>
      <c r="B63" s="31" t="s">
        <v>175</v>
      </c>
      <c r="C63" s="31"/>
      <c r="D63" s="396">
        <f>'A2'!D63</f>
        <v>0</v>
      </c>
      <c r="E63" s="396">
        <f>'A2'!E63</f>
        <v>0</v>
      </c>
      <c r="F63" s="396">
        <f>'A2'!F63</f>
        <v>0</v>
      </c>
      <c r="G63" s="396">
        <f>'A2'!G63</f>
        <v>0</v>
      </c>
      <c r="H63" s="396">
        <f>'A2'!H63</f>
        <v>0</v>
      </c>
      <c r="I63" s="396">
        <f>'A2'!I63</f>
        <v>0</v>
      </c>
      <c r="J63" s="396">
        <f>'A2'!J63</f>
        <v>0</v>
      </c>
      <c r="K63" s="396">
        <f>'A2'!K63</f>
        <v>0</v>
      </c>
      <c r="L63" s="396">
        <f>'A2'!L63</f>
        <v>0</v>
      </c>
    </row>
    <row r="64" spans="1:12" s="14" customFormat="1" ht="18" customHeight="1">
      <c r="A64" s="30"/>
      <c r="B64" s="31" t="s">
        <v>176</v>
      </c>
      <c r="C64" s="31"/>
      <c r="D64" s="396">
        <f>'A2'!D64</f>
        <v>9285.1256904399997</v>
      </c>
      <c r="E64" s="396">
        <f>'A2'!E64</f>
        <v>0</v>
      </c>
      <c r="F64" s="396">
        <f>'A2'!F64</f>
        <v>233.67979556</v>
      </c>
      <c r="G64" s="396">
        <f>'A2'!G64</f>
        <v>0</v>
      </c>
      <c r="H64" s="396">
        <f>'A2'!H64</f>
        <v>0</v>
      </c>
      <c r="I64" s="396">
        <f>'A2'!I64</f>
        <v>0</v>
      </c>
      <c r="J64" s="396">
        <f>'A2'!J64</f>
        <v>0.12985466000000001</v>
      </c>
      <c r="K64" s="396">
        <f>'A2'!K64</f>
        <v>0.75744162000000004</v>
      </c>
      <c r="L64" s="396">
        <f>'A2'!L64</f>
        <v>9519.6927822799989</v>
      </c>
    </row>
    <row r="65" spans="1:22" s="14" customFormat="1" ht="18" customHeight="1">
      <c r="A65" s="30"/>
      <c r="B65" s="469" t="s">
        <v>327</v>
      </c>
      <c r="C65" s="31"/>
      <c r="D65" s="396">
        <f>'A2'!D65</f>
        <v>8029.4608991700043</v>
      </c>
      <c r="E65" s="396">
        <f>'A2'!E65</f>
        <v>529.13766870000006</v>
      </c>
      <c r="F65" s="396">
        <f>'A2'!F65</f>
        <v>817.24615058999996</v>
      </c>
      <c r="G65" s="396">
        <f>'A2'!G65</f>
        <v>816.16312672999993</v>
      </c>
      <c r="H65" s="396">
        <f>'A2'!H65</f>
        <v>283.76228464999991</v>
      </c>
      <c r="I65" s="396">
        <f>'A2'!I65</f>
        <v>420.39626706000001</v>
      </c>
      <c r="J65" s="396">
        <f>'A2'!J65</f>
        <v>56.540651579999995</v>
      </c>
      <c r="K65" s="396">
        <f>'A2'!K65</f>
        <v>129.64347847999997</v>
      </c>
      <c r="L65" s="396">
        <f>'A2'!L65</f>
        <v>11082.350526960003</v>
      </c>
    </row>
    <row r="66" spans="1:22" s="14" customFormat="1" ht="18" customHeight="1">
      <c r="A66" s="30"/>
      <c r="B66" s="31" t="s">
        <v>175</v>
      </c>
      <c r="C66" s="31"/>
      <c r="D66" s="396">
        <f>'A2'!D66</f>
        <v>744.57338226999957</v>
      </c>
      <c r="E66" s="396">
        <f>'A2'!E66</f>
        <v>75.419580190000005</v>
      </c>
      <c r="F66" s="396">
        <f>'A2'!F66</f>
        <v>188.40340612</v>
      </c>
      <c r="G66" s="396">
        <f>'A2'!G66</f>
        <v>63.797015410000007</v>
      </c>
      <c r="H66" s="396">
        <f>'A2'!H66</f>
        <v>15.003333859999998</v>
      </c>
      <c r="I66" s="396">
        <f>'A2'!I66</f>
        <v>86.330163339999984</v>
      </c>
      <c r="J66" s="396">
        <f>'A2'!J66</f>
        <v>0</v>
      </c>
      <c r="K66" s="396">
        <f>'A2'!K66</f>
        <v>37.45949061999999</v>
      </c>
      <c r="L66" s="396">
        <f>'A2'!L66</f>
        <v>1210.9863718099994</v>
      </c>
    </row>
    <row r="67" spans="1:22" s="14" customFormat="1" ht="18" customHeight="1">
      <c r="A67" s="30"/>
      <c r="B67" s="31" t="s">
        <v>176</v>
      </c>
      <c r="C67" s="31"/>
      <c r="D67" s="396">
        <f>'A2'!D67</f>
        <v>7284.8875169000048</v>
      </c>
      <c r="E67" s="396">
        <f>'A2'!E67</f>
        <v>453.71808851000003</v>
      </c>
      <c r="F67" s="396">
        <f>'A2'!F67</f>
        <v>628.84274446999996</v>
      </c>
      <c r="G67" s="396">
        <f>'A2'!G67</f>
        <v>752.36611131999996</v>
      </c>
      <c r="H67" s="396">
        <f>'A2'!H67</f>
        <v>268.75895078999991</v>
      </c>
      <c r="I67" s="396">
        <f>'A2'!I67</f>
        <v>334.06610372</v>
      </c>
      <c r="J67" s="396">
        <f>'A2'!J67</f>
        <v>56.540651579999995</v>
      </c>
      <c r="K67" s="396">
        <f>'A2'!K67</f>
        <v>92.183987859999988</v>
      </c>
      <c r="L67" s="396">
        <f>'A2'!L67</f>
        <v>9871.3641551500041</v>
      </c>
    </row>
    <row r="68" spans="1:22" s="14" customFormat="1" ht="18" customHeight="1">
      <c r="A68" s="29"/>
      <c r="B68" s="28" t="s">
        <v>338</v>
      </c>
      <c r="C68" s="28"/>
      <c r="D68" s="474">
        <f>'A2'!D68</f>
        <v>999.92780734999997</v>
      </c>
      <c r="E68" s="474">
        <f>'A2'!E68</f>
        <v>0</v>
      </c>
      <c r="F68" s="474">
        <f>'A2'!F68</f>
        <v>0</v>
      </c>
      <c r="G68" s="474">
        <f>'A2'!G68</f>
        <v>0</v>
      </c>
      <c r="H68" s="474">
        <f>'A2'!H68</f>
        <v>0</v>
      </c>
      <c r="I68" s="474">
        <f>'A2'!I68</f>
        <v>0</v>
      </c>
      <c r="J68" s="474">
        <f>'A2'!J68</f>
        <v>0</v>
      </c>
      <c r="K68" s="474">
        <f>'A2'!K68</f>
        <v>0</v>
      </c>
      <c r="L68" s="474">
        <f>'A2'!L68</f>
        <v>999.92780734999997</v>
      </c>
      <c r="O68" s="44"/>
    </row>
    <row r="69" spans="1:22" s="14" customFormat="1" ht="18" customHeight="1">
      <c r="A69" s="30"/>
      <c r="B69" s="31" t="s">
        <v>339</v>
      </c>
      <c r="C69" s="31"/>
      <c r="D69" s="396">
        <f>'A2'!D69</f>
        <v>999.92780734999997</v>
      </c>
      <c r="E69" s="396">
        <f>'A2'!E69</f>
        <v>0</v>
      </c>
      <c r="F69" s="396">
        <f>'A2'!F69</f>
        <v>0</v>
      </c>
      <c r="G69" s="396">
        <f>'A2'!G69</f>
        <v>0</v>
      </c>
      <c r="H69" s="396">
        <f>'A2'!H69</f>
        <v>0</v>
      </c>
      <c r="I69" s="396">
        <f>'A2'!I69</f>
        <v>0</v>
      </c>
      <c r="J69" s="396">
        <f>'A2'!J69</f>
        <v>0</v>
      </c>
      <c r="K69" s="396">
        <f>'A2'!K69</f>
        <v>0</v>
      </c>
      <c r="L69" s="396">
        <f>'A2'!L69</f>
        <v>999.92780734999997</v>
      </c>
      <c r="O69" s="42"/>
    </row>
    <row r="70" spans="1:22" s="14" customFormat="1" ht="18" customHeight="1">
      <c r="A70" s="30"/>
      <c r="B70" s="31" t="s">
        <v>340</v>
      </c>
      <c r="C70" s="31"/>
      <c r="D70" s="396">
        <f>'A2'!D70</f>
        <v>0</v>
      </c>
      <c r="E70" s="396">
        <f>'A2'!E70</f>
        <v>0</v>
      </c>
      <c r="F70" s="396">
        <f>'A2'!F70</f>
        <v>0</v>
      </c>
      <c r="G70" s="396">
        <f>'A2'!G70</f>
        <v>0</v>
      </c>
      <c r="H70" s="396">
        <f>'A2'!H70</f>
        <v>0</v>
      </c>
      <c r="I70" s="396">
        <f>'A2'!I70</f>
        <v>0</v>
      </c>
      <c r="J70" s="396">
        <f>'A2'!J70</f>
        <v>0</v>
      </c>
      <c r="K70" s="396">
        <f>'A2'!K70</f>
        <v>0</v>
      </c>
      <c r="L70" s="396">
        <f>'A2'!L70</f>
        <v>0</v>
      </c>
      <c r="O70" s="42"/>
    </row>
    <row r="71" spans="1:22" s="14" customFormat="1" ht="18" customHeight="1">
      <c r="A71" s="29"/>
      <c r="B71" s="12" t="s">
        <v>174</v>
      </c>
      <c r="C71" s="12"/>
      <c r="D71" s="396">
        <f>'A2'!D71</f>
        <v>124740.48484490997</v>
      </c>
      <c r="E71" s="396">
        <f>'A2'!E71</f>
        <v>4423.2828047400008</v>
      </c>
      <c r="F71" s="396">
        <f>'A2'!F71</f>
        <v>8075.1517428100024</v>
      </c>
      <c r="G71" s="396">
        <f>'A2'!G71</f>
        <v>7959.1201804599968</v>
      </c>
      <c r="H71" s="396">
        <f>'A2'!H71</f>
        <v>1141.1539916299998</v>
      </c>
      <c r="I71" s="396">
        <f>'A2'!I71</f>
        <v>4493.8002123400011</v>
      </c>
      <c r="J71" s="396">
        <f>'A2'!J71</f>
        <v>384.82948972999998</v>
      </c>
      <c r="K71" s="396">
        <f>'A2'!K71</f>
        <v>1982.8411724799998</v>
      </c>
      <c r="L71" s="396">
        <f>'A2'!L71</f>
        <v>153200.66443910002</v>
      </c>
      <c r="O71" s="42"/>
      <c r="P71" s="42"/>
      <c r="Q71" s="44"/>
    </row>
    <row r="72" spans="1:22" s="14" customFormat="1" ht="18" customHeight="1">
      <c r="A72" s="32"/>
      <c r="B72" s="33" t="s">
        <v>252</v>
      </c>
      <c r="C72" s="33"/>
      <c r="D72" s="396">
        <f>'A2'!D72</f>
        <v>0</v>
      </c>
      <c r="E72" s="396">
        <f>'A2'!E72</f>
        <v>0</v>
      </c>
      <c r="F72" s="396">
        <f>'A2'!F72</f>
        <v>0</v>
      </c>
      <c r="G72" s="396">
        <f>'A2'!G72</f>
        <v>0</v>
      </c>
      <c r="H72" s="396">
        <f>'A2'!H72</f>
        <v>0</v>
      </c>
      <c r="I72" s="396">
        <f>'A2'!I72</f>
        <v>0</v>
      </c>
      <c r="J72" s="396">
        <f>'A2'!J72</f>
        <v>0</v>
      </c>
      <c r="K72" s="396">
        <f>'A2'!K72</f>
        <v>0</v>
      </c>
      <c r="L72" s="396">
        <f>'A2'!L72</f>
        <v>0</v>
      </c>
      <c r="O72" s="42"/>
      <c r="P72" s="42"/>
      <c r="Q72" s="42"/>
    </row>
    <row r="73" spans="1:22" s="14" customFormat="1" ht="18" customHeight="1">
      <c r="A73" s="29"/>
      <c r="B73" s="12" t="s">
        <v>179</v>
      </c>
      <c r="C73" s="12"/>
      <c r="D73" s="396">
        <f>'A2'!D73</f>
        <v>119893.68478335018</v>
      </c>
      <c r="E73" s="396">
        <f>'A2'!E73</f>
        <v>4106.7172030200045</v>
      </c>
      <c r="F73" s="396">
        <f>'A2'!F73</f>
        <v>7979.7694566900027</v>
      </c>
      <c r="G73" s="396">
        <f>'A2'!G73</f>
        <v>7412.2229730800018</v>
      </c>
      <c r="H73" s="396">
        <f>'A2'!H73</f>
        <v>1131.5663404000002</v>
      </c>
      <c r="I73" s="396">
        <f>'A2'!I73</f>
        <v>4456.9304555199951</v>
      </c>
      <c r="J73" s="396">
        <f>'A2'!J73</f>
        <v>375.52055177999995</v>
      </c>
      <c r="K73" s="396">
        <f>'A2'!K73</f>
        <v>1929.0766666799998</v>
      </c>
      <c r="L73" s="396">
        <f>'A2'!L73</f>
        <v>147285.48843052017</v>
      </c>
      <c r="O73" s="42"/>
      <c r="P73" s="143"/>
      <c r="Q73" s="42"/>
    </row>
    <row r="74" spans="1:22" s="14" customFormat="1" ht="18" customHeight="1">
      <c r="A74" s="29"/>
      <c r="B74" s="12" t="s">
        <v>180</v>
      </c>
      <c r="C74" s="12"/>
      <c r="D74" s="396">
        <f>'A2'!D74</f>
        <v>4846.8000615299989</v>
      </c>
      <c r="E74" s="396">
        <f>'A2'!E74</f>
        <v>316.56560171999996</v>
      </c>
      <c r="F74" s="396">
        <f>'A2'!F74</f>
        <v>95.382286130000011</v>
      </c>
      <c r="G74" s="396">
        <f>'A2'!G74</f>
        <v>546.89720738000005</v>
      </c>
      <c r="H74" s="396">
        <f>'A2'!H74</f>
        <v>9.5876512300000005</v>
      </c>
      <c r="I74" s="396">
        <f>'A2'!I74</f>
        <v>36.768228620000002</v>
      </c>
      <c r="J74" s="396">
        <f>'A2'!J74</f>
        <v>9.3089379500000007</v>
      </c>
      <c r="K74" s="396">
        <f>'A2'!K74</f>
        <v>53.764505800000002</v>
      </c>
      <c r="L74" s="396">
        <f>'A2'!L74</f>
        <v>5915.0744803599973</v>
      </c>
      <c r="O74" s="143"/>
      <c r="P74" s="42"/>
      <c r="Q74" s="42"/>
    </row>
    <row r="75" spans="1:22" s="14" customFormat="1" ht="18" customHeight="1">
      <c r="A75" s="34"/>
      <c r="B75" s="436" t="s">
        <v>181</v>
      </c>
      <c r="C75" s="35"/>
      <c r="D75" s="440">
        <f>'A2'!D75</f>
        <v>0</v>
      </c>
      <c r="E75" s="440">
        <f>'A2'!E75</f>
        <v>0</v>
      </c>
      <c r="F75" s="440">
        <f>'A2'!F75</f>
        <v>0</v>
      </c>
      <c r="G75" s="440">
        <f>'A2'!G75</f>
        <v>0</v>
      </c>
      <c r="H75" s="440">
        <f>'A2'!H75</f>
        <v>0</v>
      </c>
      <c r="I75" s="440">
        <f>'A2'!I75</f>
        <v>0.1015282</v>
      </c>
      <c r="J75" s="440">
        <f>'A2'!J75</f>
        <v>0</v>
      </c>
      <c r="K75" s="440">
        <f>'A2'!K75</f>
        <v>0</v>
      </c>
      <c r="L75" s="440">
        <f>'A2'!L75</f>
        <v>0.1015282</v>
      </c>
      <c r="O75" s="42"/>
      <c r="P75" s="42"/>
      <c r="Q75" s="42"/>
    </row>
    <row r="76" spans="1:22" s="14" customFormat="1" ht="14.25" hidden="1">
      <c r="A76" s="507" t="s">
        <v>211</v>
      </c>
      <c r="B76" s="508"/>
      <c r="C76" s="508"/>
      <c r="D76" s="508"/>
      <c r="E76" s="508"/>
      <c r="F76" s="508"/>
      <c r="G76" s="508"/>
      <c r="H76" s="508"/>
      <c r="I76" s="508"/>
      <c r="J76" s="508"/>
      <c r="K76" s="508"/>
      <c r="L76" s="508"/>
      <c r="M76" s="508"/>
      <c r="N76" s="26"/>
      <c r="O76" s="44"/>
      <c r="P76" s="44"/>
    </row>
    <row r="77" spans="1:22" s="14" customFormat="1" ht="18" hidden="1" customHeight="1">
      <c r="A77" s="507" t="s">
        <v>215</v>
      </c>
      <c r="B77" s="508"/>
      <c r="C77" s="508"/>
      <c r="D77" s="508"/>
      <c r="E77" s="508"/>
      <c r="F77" s="508"/>
      <c r="G77" s="508"/>
      <c r="H77" s="508"/>
      <c r="I77" s="508"/>
      <c r="J77" s="508"/>
      <c r="K77" s="508"/>
      <c r="L77" s="508"/>
      <c r="M77" s="508"/>
      <c r="N77" s="26"/>
      <c r="O77" s="44"/>
      <c r="P77" s="44"/>
      <c r="V77" s="26"/>
    </row>
    <row r="78" spans="1:22" s="44" customFormat="1" ht="18" hidden="1" customHeight="1">
      <c r="A78" s="507" t="s">
        <v>212</v>
      </c>
      <c r="B78" s="508"/>
      <c r="C78" s="508"/>
      <c r="D78" s="508"/>
      <c r="E78" s="508"/>
      <c r="F78" s="508"/>
      <c r="G78" s="508"/>
      <c r="H78" s="508"/>
      <c r="I78" s="508"/>
      <c r="J78" s="508"/>
      <c r="K78" s="508"/>
      <c r="L78" s="508"/>
      <c r="M78" s="508"/>
      <c r="O78" s="40"/>
      <c r="P78" s="40"/>
      <c r="T78" s="45"/>
    </row>
    <row r="79" spans="1:22" s="44" customFormat="1" ht="18" hidden="1" customHeight="1">
      <c r="A79" s="507" t="s">
        <v>213</v>
      </c>
      <c r="B79" s="508"/>
      <c r="C79" s="508"/>
      <c r="D79" s="508"/>
      <c r="E79" s="508"/>
      <c r="F79" s="508"/>
      <c r="G79" s="508"/>
      <c r="H79" s="508"/>
      <c r="I79" s="508"/>
      <c r="J79" s="508"/>
      <c r="K79" s="508"/>
      <c r="L79" s="508"/>
      <c r="M79" s="508"/>
      <c r="O79" s="42"/>
      <c r="P79" s="42"/>
      <c r="T79" s="45"/>
    </row>
    <row r="80" spans="1:22" s="40" customFormat="1" ht="12" hidden="1" customHeight="1">
      <c r="A80" s="507" t="s">
        <v>214</v>
      </c>
      <c r="B80" s="507"/>
      <c r="C80" s="507"/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</sheetData>
  <mergeCells count="5">
    <mergeCell ref="A80:M80"/>
    <mergeCell ref="A76:M76"/>
    <mergeCell ref="A77:M77"/>
    <mergeCell ref="A78:M78"/>
    <mergeCell ref="A79:M79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4"/>
  <sheetViews>
    <sheetView showZeros="0" zoomScale="90" zoomScaleNormal="90" zoomScaleSheetLayoutView="100" workbookViewId="0">
      <pane xSplit="3" ySplit="10" topLeftCell="D54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72" sqref="D72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184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248</v>
      </c>
      <c r="C9" s="17"/>
      <c r="D9" s="18" t="s">
        <v>185</v>
      </c>
      <c r="E9" s="19"/>
      <c r="F9" s="19"/>
      <c r="G9" s="19"/>
      <c r="H9" s="19"/>
      <c r="I9" s="19"/>
      <c r="J9" s="19"/>
      <c r="K9" s="19"/>
      <c r="L9" s="513" t="s">
        <v>216</v>
      </c>
      <c r="M9" s="515" t="s">
        <v>217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435" t="s">
        <v>173</v>
      </c>
      <c r="K10" s="65" t="s">
        <v>174</v>
      </c>
      <c r="L10" s="514"/>
      <c r="M10" s="516"/>
      <c r="N10" s="26" t="s">
        <v>13</v>
      </c>
    </row>
    <row r="11" spans="1:29" s="374" customFormat="1" ht="27.95" hidden="1" customHeight="1">
      <c r="A11" s="371"/>
      <c r="B11" s="372"/>
      <c r="C11" s="372"/>
      <c r="D11" s="376"/>
      <c r="E11" s="375"/>
      <c r="F11" s="375"/>
      <c r="G11" s="375"/>
      <c r="H11" s="375"/>
      <c r="I11" s="376"/>
      <c r="J11" s="376"/>
      <c r="K11" s="376"/>
      <c r="L11" s="377"/>
      <c r="M11" s="375"/>
      <c r="N11" s="373"/>
    </row>
    <row r="12" spans="1:29" s="14" customFormat="1" ht="18" customHeight="1">
      <c r="A12" s="27"/>
      <c r="B12" s="28" t="s">
        <v>267</v>
      </c>
      <c r="C12" s="56"/>
      <c r="D12" s="385"/>
      <c r="E12" s="385"/>
      <c r="F12" s="385"/>
      <c r="G12" s="385"/>
      <c r="H12" s="385"/>
      <c r="I12" s="385"/>
      <c r="J12" s="385"/>
      <c r="K12" s="385"/>
      <c r="L12" s="386"/>
      <c r="M12" s="385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337</v>
      </c>
      <c r="C13" s="56"/>
      <c r="D13" s="451">
        <f>'A3'!D13</f>
        <v>715.75646173999985</v>
      </c>
      <c r="E13" s="451">
        <f>'A3'!E13</f>
        <v>2083.7853468000008</v>
      </c>
      <c r="F13" s="451">
        <f>'A3'!F13</f>
        <v>1499.6406398300003</v>
      </c>
      <c r="G13" s="451">
        <f>'A3'!G13</f>
        <v>48.784588990000003</v>
      </c>
      <c r="H13" s="451">
        <f>'A3'!H13</f>
        <v>184.65231815999999</v>
      </c>
      <c r="I13" s="451">
        <f>'A3'!I13</f>
        <v>157.41299178</v>
      </c>
      <c r="J13" s="451">
        <f>'A3'!J13</f>
        <v>50.13123899</v>
      </c>
      <c r="K13" s="451">
        <f>'A3'!K13</f>
        <v>4740.1635862900011</v>
      </c>
      <c r="L13" s="451">
        <f>'A3'!L13</f>
        <v>458.49951345500017</v>
      </c>
      <c r="M13" s="451">
        <f>'A3'!M13</f>
        <v>445798.22898529563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329</v>
      </c>
      <c r="C14" s="12"/>
      <c r="D14" s="475">
        <f>'A3'!D14</f>
        <v>231.53969264999992</v>
      </c>
      <c r="E14" s="475">
        <f>'A3'!E14</f>
        <v>940.74841831999993</v>
      </c>
      <c r="F14" s="475">
        <f>'A3'!F14</f>
        <v>983.96141952000039</v>
      </c>
      <c r="G14" s="475">
        <f>'A3'!G14</f>
        <v>26.323183480000004</v>
      </c>
      <c r="H14" s="475">
        <f>'A3'!H14</f>
        <v>93.023305420000014</v>
      </c>
      <c r="I14" s="475">
        <f>'A3'!I14</f>
        <v>87.091810009999989</v>
      </c>
      <c r="J14" s="475">
        <f>'A3'!J14</f>
        <v>37.140484699999995</v>
      </c>
      <c r="K14" s="475">
        <f>'A3'!K14</f>
        <v>2399.8283141000002</v>
      </c>
      <c r="L14" s="475">
        <f>'A3'!L14</f>
        <v>133.14519627500002</v>
      </c>
      <c r="M14" s="475">
        <f>'A3'!M14</f>
        <v>249947.06827342557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175</v>
      </c>
      <c r="C15" s="31"/>
      <c r="D15" s="475">
        <f>'A3'!D15</f>
        <v>26.478637040000006</v>
      </c>
      <c r="E15" s="475">
        <f>'A3'!E15</f>
        <v>133.83496891999999</v>
      </c>
      <c r="F15" s="475">
        <f>'A3'!F15</f>
        <v>49.687201390000006</v>
      </c>
      <c r="G15" s="475">
        <f>'A3'!G15</f>
        <v>0</v>
      </c>
      <c r="H15" s="475">
        <f>'A3'!H15</f>
        <v>17.761202480000001</v>
      </c>
      <c r="I15" s="475">
        <f>'A3'!I15</f>
        <v>19.13322776</v>
      </c>
      <c r="J15" s="475">
        <f>'A3'!J15</f>
        <v>0.28593364000000004</v>
      </c>
      <c r="K15" s="475">
        <f>'A3'!K15</f>
        <v>247.18117123000002</v>
      </c>
      <c r="L15" s="475">
        <f>'A3'!L15</f>
        <v>16.941149699999997</v>
      </c>
      <c r="M15" s="475">
        <f>'A3'!M15</f>
        <v>135338.56511580053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176</v>
      </c>
      <c r="C16" s="31"/>
      <c r="D16" s="475">
        <f>'A3'!D16</f>
        <v>205.06105560999993</v>
      </c>
      <c r="E16" s="475">
        <f>'A3'!E16</f>
        <v>806.91344939999988</v>
      </c>
      <c r="F16" s="475">
        <f>'A3'!F16</f>
        <v>934.27421813000035</v>
      </c>
      <c r="G16" s="475">
        <f>'A3'!G16</f>
        <v>26.323183480000004</v>
      </c>
      <c r="H16" s="475">
        <f>'A3'!H16</f>
        <v>75.262102940000005</v>
      </c>
      <c r="I16" s="475">
        <f>'A3'!I16</f>
        <v>67.958582249999992</v>
      </c>
      <c r="J16" s="475">
        <f>'A3'!J16</f>
        <v>36.854551059999991</v>
      </c>
      <c r="K16" s="475">
        <f>'A3'!K16</f>
        <v>2152.6471428700002</v>
      </c>
      <c r="L16" s="475">
        <f>'A3'!L16</f>
        <v>116.20404657500002</v>
      </c>
      <c r="M16" s="475">
        <f>'A3'!M16</f>
        <v>114608.50315762503</v>
      </c>
      <c r="N16" s="26"/>
    </row>
    <row r="17" spans="1:14" s="14" customFormat="1" ht="18" customHeight="1">
      <c r="A17" s="30"/>
      <c r="B17" s="12" t="s">
        <v>177</v>
      </c>
      <c r="C17" s="31"/>
      <c r="D17" s="475">
        <f>'A3'!D17</f>
        <v>378.11987586999993</v>
      </c>
      <c r="E17" s="475">
        <f>'A3'!E17</f>
        <v>1028.0924230300006</v>
      </c>
      <c r="F17" s="475">
        <f>'A3'!F17</f>
        <v>343.93556051999991</v>
      </c>
      <c r="G17" s="475">
        <f>'A3'!G17</f>
        <v>18.209175100000003</v>
      </c>
      <c r="H17" s="475">
        <f>'A3'!H17</f>
        <v>40.522954909999989</v>
      </c>
      <c r="I17" s="475">
        <f>'A3'!I17</f>
        <v>63.750963660000004</v>
      </c>
      <c r="J17" s="475">
        <f>'A3'!J17</f>
        <v>2.91995775</v>
      </c>
      <c r="K17" s="475">
        <f>'A3'!K17</f>
        <v>1875.5509108400006</v>
      </c>
      <c r="L17" s="475">
        <f>'A3'!L17</f>
        <v>148.10681202500012</v>
      </c>
      <c r="M17" s="475">
        <f>'A3'!M17</f>
        <v>104575.08424177504</v>
      </c>
      <c r="N17" s="26"/>
    </row>
    <row r="18" spans="1:14" s="14" customFormat="1" ht="18" customHeight="1">
      <c r="A18" s="30"/>
      <c r="B18" s="31" t="s">
        <v>175</v>
      </c>
      <c r="C18" s="31"/>
      <c r="D18" s="475">
        <f>'A3'!D18</f>
        <v>17.843713879999999</v>
      </c>
      <c r="E18" s="475">
        <f>'A3'!E18</f>
        <v>33.725470900000005</v>
      </c>
      <c r="F18" s="475">
        <f>'A3'!F18</f>
        <v>4.2886301800000002</v>
      </c>
      <c r="G18" s="475">
        <f>'A3'!G18</f>
        <v>0</v>
      </c>
      <c r="H18" s="475">
        <f>'A3'!H18</f>
        <v>1.2899056800000002</v>
      </c>
      <c r="I18" s="475">
        <f>'A3'!I18</f>
        <v>11.415695210000001</v>
      </c>
      <c r="J18" s="475">
        <f>'A3'!J18</f>
        <v>0.63625043999999997</v>
      </c>
      <c r="K18" s="475">
        <f>'A3'!K18</f>
        <v>69.199666289999996</v>
      </c>
      <c r="L18" s="475">
        <f>'A3'!L18</f>
        <v>9.795234105000004</v>
      </c>
      <c r="M18" s="475">
        <f>'A3'!M18</f>
        <v>22695.539578755008</v>
      </c>
      <c r="N18" s="26"/>
    </row>
    <row r="19" spans="1:14" s="14" customFormat="1" ht="18" customHeight="1">
      <c r="A19" s="30"/>
      <c r="B19" s="31" t="s">
        <v>176</v>
      </c>
      <c r="C19" s="31"/>
      <c r="D19" s="475">
        <f>'A3'!D19</f>
        <v>360.27616198999993</v>
      </c>
      <c r="E19" s="475">
        <f>'A3'!E19</f>
        <v>994.36695213000053</v>
      </c>
      <c r="F19" s="475">
        <f>'A3'!F19</f>
        <v>339.64693033999993</v>
      </c>
      <c r="G19" s="475">
        <f>'A3'!G19</f>
        <v>18.209175100000003</v>
      </c>
      <c r="H19" s="475">
        <f>'A3'!H19</f>
        <v>39.233049229999992</v>
      </c>
      <c r="I19" s="475">
        <f>'A3'!I19</f>
        <v>52.335268450000001</v>
      </c>
      <c r="J19" s="475">
        <f>'A3'!J19</f>
        <v>2.28370731</v>
      </c>
      <c r="K19" s="475">
        <f>'A3'!K19</f>
        <v>1806.3512445500005</v>
      </c>
      <c r="L19" s="475">
        <f>'A3'!L19</f>
        <v>138.31157792000013</v>
      </c>
      <c r="M19" s="475">
        <f>'A3'!M19</f>
        <v>81879.544663020031</v>
      </c>
      <c r="N19" s="26"/>
    </row>
    <row r="20" spans="1:14" s="14" customFormat="1" ht="18" customHeight="1">
      <c r="A20" s="29"/>
      <c r="B20" s="469" t="s">
        <v>328</v>
      </c>
      <c r="C20" s="12"/>
      <c r="D20" s="475">
        <f>'A3'!D20</f>
        <v>0</v>
      </c>
      <c r="E20" s="475">
        <f>'A3'!E20</f>
        <v>25.887261819999999</v>
      </c>
      <c r="F20" s="475">
        <f>'A3'!F20</f>
        <v>0</v>
      </c>
      <c r="G20" s="475">
        <f>'A3'!G20</f>
        <v>0</v>
      </c>
      <c r="H20" s="475">
        <f>'A3'!H20</f>
        <v>0</v>
      </c>
      <c r="I20" s="475">
        <f>'A3'!I20</f>
        <v>0</v>
      </c>
      <c r="J20" s="475">
        <f>'A3'!J20</f>
        <v>0</v>
      </c>
      <c r="K20" s="475">
        <f>'A3'!K20</f>
        <v>25.887261819999999</v>
      </c>
      <c r="L20" s="475">
        <f>'A3'!L20</f>
        <v>66.910126520000006</v>
      </c>
      <c r="M20" s="475">
        <f>'A3'!M20</f>
        <v>12562.338510769998</v>
      </c>
      <c r="N20" s="26"/>
    </row>
    <row r="21" spans="1:14" s="14" customFormat="1" ht="18" customHeight="1">
      <c r="A21" s="30"/>
      <c r="B21" s="31" t="s">
        <v>175</v>
      </c>
      <c r="C21" s="31"/>
      <c r="D21" s="475">
        <f>'A3'!D21</f>
        <v>0</v>
      </c>
      <c r="E21" s="475">
        <f>'A3'!E21</f>
        <v>7.2735399999999993E-3</v>
      </c>
      <c r="F21" s="475">
        <f>'A3'!F21</f>
        <v>0</v>
      </c>
      <c r="G21" s="475">
        <f>'A3'!G21</f>
        <v>0</v>
      </c>
      <c r="H21" s="475">
        <f>'A3'!H21</f>
        <v>0</v>
      </c>
      <c r="I21" s="475">
        <f>'A3'!I21</f>
        <v>0</v>
      </c>
      <c r="J21" s="475">
        <f>'A3'!J21</f>
        <v>0</v>
      </c>
      <c r="K21" s="475">
        <f>'A3'!K21</f>
        <v>7.2735399999999993E-3</v>
      </c>
      <c r="L21" s="475">
        <f>'A3'!L21</f>
        <v>7.1651749999999993E-3</v>
      </c>
      <c r="M21" s="475">
        <f>'A3'!M21</f>
        <v>1112.2287253049999</v>
      </c>
      <c r="N21" s="26"/>
    </row>
    <row r="22" spans="1:14" s="14" customFormat="1" ht="18" customHeight="1">
      <c r="A22" s="30"/>
      <c r="B22" s="31" t="s">
        <v>176</v>
      </c>
      <c r="C22" s="31"/>
      <c r="D22" s="475">
        <f>'A3'!D22</f>
        <v>0</v>
      </c>
      <c r="E22" s="475">
        <f>'A3'!E22</f>
        <v>25.879988279999999</v>
      </c>
      <c r="F22" s="475">
        <f>'A3'!F22</f>
        <v>0</v>
      </c>
      <c r="G22" s="475">
        <f>'A3'!G22</f>
        <v>0</v>
      </c>
      <c r="H22" s="475">
        <f>'A3'!H22</f>
        <v>0</v>
      </c>
      <c r="I22" s="475">
        <f>'A3'!I22</f>
        <v>0</v>
      </c>
      <c r="J22" s="475">
        <f>'A3'!J22</f>
        <v>0</v>
      </c>
      <c r="K22" s="475">
        <f>'A3'!K22</f>
        <v>25.879988279999999</v>
      </c>
      <c r="L22" s="475">
        <f>'A3'!L22</f>
        <v>66.902961345000008</v>
      </c>
      <c r="M22" s="475">
        <f>'A3'!M22</f>
        <v>11450.109785464998</v>
      </c>
      <c r="N22" s="26"/>
    </row>
    <row r="23" spans="1:14" s="14" customFormat="1" ht="18" customHeight="1">
      <c r="A23" s="30"/>
      <c r="B23" s="469" t="s">
        <v>327</v>
      </c>
      <c r="C23" s="31"/>
      <c r="D23" s="475">
        <f>'A3'!D23</f>
        <v>106.09689322</v>
      </c>
      <c r="E23" s="475">
        <f>'A3'!E23</f>
        <v>89.057243630000002</v>
      </c>
      <c r="F23" s="475">
        <f>'A3'!F23</f>
        <v>171.74365979000001</v>
      </c>
      <c r="G23" s="475">
        <f>'A3'!G23</f>
        <v>4.2522304099999992</v>
      </c>
      <c r="H23" s="475">
        <f>'A3'!H23</f>
        <v>51.106057829999997</v>
      </c>
      <c r="I23" s="475">
        <f>'A3'!I23</f>
        <v>6.5702181099999999</v>
      </c>
      <c r="J23" s="475">
        <f>'A3'!J23</f>
        <v>10.07079654</v>
      </c>
      <c r="K23" s="475">
        <f>'A3'!K23</f>
        <v>438.89709952999999</v>
      </c>
      <c r="L23" s="475">
        <f>'A3'!L23</f>
        <v>110.33737863499996</v>
      </c>
      <c r="M23" s="475">
        <f>'A3'!M23</f>
        <v>78713.737959325052</v>
      </c>
      <c r="N23" s="26"/>
    </row>
    <row r="24" spans="1:14" s="14" customFormat="1" ht="18" customHeight="1">
      <c r="A24" s="30"/>
      <c r="B24" s="31" t="s">
        <v>175</v>
      </c>
      <c r="C24" s="31"/>
      <c r="D24" s="475">
        <f>'A3'!D24</f>
        <v>85.399730969999993</v>
      </c>
      <c r="E24" s="475">
        <f>'A3'!E24</f>
        <v>88.625738280000007</v>
      </c>
      <c r="F24" s="475">
        <f>'A3'!F24</f>
        <v>109.19393379</v>
      </c>
      <c r="G24" s="475">
        <f>'A3'!G24</f>
        <v>9.2554890000000001E-2</v>
      </c>
      <c r="H24" s="475">
        <f>'A3'!H24</f>
        <v>0.72832131999999994</v>
      </c>
      <c r="I24" s="475">
        <f>'A3'!I24</f>
        <v>6.5702181099999999</v>
      </c>
      <c r="J24" s="475">
        <f>'A3'!J24</f>
        <v>9.3356296000000007</v>
      </c>
      <c r="K24" s="475">
        <f>'A3'!K24</f>
        <v>299.94612696000002</v>
      </c>
      <c r="L24" s="475">
        <f>'A3'!L24</f>
        <v>71.147714949999965</v>
      </c>
      <c r="M24" s="475">
        <f>'A3'!M24</f>
        <v>56268.712185910052</v>
      </c>
      <c r="N24" s="26"/>
    </row>
    <row r="25" spans="1:14" s="14" customFormat="1" ht="18" customHeight="1">
      <c r="A25" s="30"/>
      <c r="B25" s="31" t="s">
        <v>176</v>
      </c>
      <c r="C25" s="31"/>
      <c r="D25" s="475">
        <f>'A3'!D25</f>
        <v>20.697162250000002</v>
      </c>
      <c r="E25" s="475">
        <f>'A3'!E25</f>
        <v>0.43150535000000001</v>
      </c>
      <c r="F25" s="475">
        <f>'A3'!F25</f>
        <v>62.549726000000007</v>
      </c>
      <c r="G25" s="475">
        <f>'A3'!G25</f>
        <v>4.1596755199999995</v>
      </c>
      <c r="H25" s="475">
        <f>'A3'!H25</f>
        <v>50.377736509999998</v>
      </c>
      <c r="I25" s="475">
        <f>'A3'!I25</f>
        <v>0</v>
      </c>
      <c r="J25" s="475">
        <f>'A3'!J25</f>
        <v>0.73516694000000005</v>
      </c>
      <c r="K25" s="475">
        <f>'A3'!K25</f>
        <v>138.95097257</v>
      </c>
      <c r="L25" s="475">
        <f>'A3'!L25</f>
        <v>39.189663684999999</v>
      </c>
      <c r="M25" s="475">
        <f>'A3'!M25</f>
        <v>22445.025773415</v>
      </c>
      <c r="N25" s="26"/>
    </row>
    <row r="26" spans="1:14" s="14" customFormat="1" ht="18" customHeight="1">
      <c r="A26" s="29"/>
      <c r="B26" s="28" t="s">
        <v>338</v>
      </c>
      <c r="C26" s="12"/>
      <c r="D26" s="451">
        <f>'A3'!D26</f>
        <v>0</v>
      </c>
      <c r="E26" s="451">
        <f>'A3'!E26</f>
        <v>0</v>
      </c>
      <c r="F26" s="451">
        <f>'A3'!F26</f>
        <v>0</v>
      </c>
      <c r="G26" s="451">
        <f>'A3'!G26</f>
        <v>0</v>
      </c>
      <c r="H26" s="451">
        <f>'A3'!H26</f>
        <v>0</v>
      </c>
      <c r="I26" s="451">
        <f>'A3'!I26</f>
        <v>0</v>
      </c>
      <c r="J26" s="451">
        <f>'A3'!J26</f>
        <v>0</v>
      </c>
      <c r="K26" s="451">
        <f>'A3'!K26</f>
        <v>0</v>
      </c>
      <c r="L26" s="451">
        <f>'A3'!L26</f>
        <v>0</v>
      </c>
      <c r="M26" s="451">
        <f>'A3'!M26</f>
        <v>125767.96327604001</v>
      </c>
      <c r="N26" s="26"/>
    </row>
    <row r="27" spans="1:14" s="14" customFormat="1" ht="18" customHeight="1">
      <c r="A27" s="30"/>
      <c r="B27" s="31" t="s">
        <v>339</v>
      </c>
      <c r="C27" s="31"/>
      <c r="D27" s="475">
        <f>'A3'!D27</f>
        <v>0</v>
      </c>
      <c r="E27" s="475">
        <f>'A3'!E27</f>
        <v>0</v>
      </c>
      <c r="F27" s="475">
        <f>'A3'!F27</f>
        <v>0</v>
      </c>
      <c r="G27" s="475">
        <f>'A3'!G27</f>
        <v>0</v>
      </c>
      <c r="H27" s="475">
        <f>'A3'!H27</f>
        <v>0</v>
      </c>
      <c r="I27" s="475">
        <f>'A3'!I27</f>
        <v>0</v>
      </c>
      <c r="J27" s="475">
        <f>'A3'!J27</f>
        <v>0</v>
      </c>
      <c r="K27" s="475">
        <f>'A3'!K27</f>
        <v>0</v>
      </c>
      <c r="L27" s="475">
        <f>'A3'!L27</f>
        <v>0</v>
      </c>
      <c r="M27" s="475">
        <f>'A3'!M27</f>
        <v>125767.79559355001</v>
      </c>
      <c r="N27" s="26"/>
    </row>
    <row r="28" spans="1:14" s="14" customFormat="1" ht="18" customHeight="1">
      <c r="A28" s="30"/>
      <c r="B28" s="31" t="s">
        <v>340</v>
      </c>
      <c r="C28" s="31"/>
      <c r="D28" s="475">
        <f>'A3'!D28</f>
        <v>0</v>
      </c>
      <c r="E28" s="475">
        <f>'A3'!E28</f>
        <v>0</v>
      </c>
      <c r="F28" s="475">
        <f>'A3'!F28</f>
        <v>0</v>
      </c>
      <c r="G28" s="475">
        <f>'A3'!G28</f>
        <v>0</v>
      </c>
      <c r="H28" s="475">
        <f>'A3'!H28</f>
        <v>0</v>
      </c>
      <c r="I28" s="475">
        <f>'A3'!I28</f>
        <v>0</v>
      </c>
      <c r="J28" s="475">
        <f>'A3'!J28</f>
        <v>0</v>
      </c>
      <c r="K28" s="475">
        <f>'A3'!K28</f>
        <v>0</v>
      </c>
      <c r="L28" s="475">
        <f>'A3'!L28</f>
        <v>0</v>
      </c>
      <c r="M28" s="475">
        <f>'A3'!M28</f>
        <v>0.16768249000000002</v>
      </c>
      <c r="N28" s="26"/>
    </row>
    <row r="29" spans="1:14" s="14" customFormat="1" ht="18" customHeight="1">
      <c r="A29" s="29"/>
      <c r="B29" s="12" t="s">
        <v>174</v>
      </c>
      <c r="C29" s="12"/>
      <c r="D29" s="475">
        <f>'A3'!D29</f>
        <v>715.75646173999985</v>
      </c>
      <c r="E29" s="475">
        <f>'A3'!E29</f>
        <v>2083.7853468000008</v>
      </c>
      <c r="F29" s="475">
        <f>'A3'!F29</f>
        <v>1499.6406398300003</v>
      </c>
      <c r="G29" s="475">
        <f>'A3'!G29</f>
        <v>48.784588990000003</v>
      </c>
      <c r="H29" s="475">
        <f>'A3'!H29</f>
        <v>184.65231815999999</v>
      </c>
      <c r="I29" s="475">
        <f>'A3'!I29</f>
        <v>157.41299178</v>
      </c>
      <c r="J29" s="475">
        <f>'A3'!J29</f>
        <v>50.13123899</v>
      </c>
      <c r="K29" s="475">
        <f>'A3'!K29</f>
        <v>4740.1635862900011</v>
      </c>
      <c r="L29" s="475">
        <f>'A3'!L29</f>
        <v>458.49951345500017</v>
      </c>
      <c r="M29" s="475">
        <f>'A3'!M29</f>
        <v>571566.19226133567</v>
      </c>
      <c r="N29" s="26"/>
    </row>
    <row r="30" spans="1:14" s="14" customFormat="1" ht="18" customHeight="1">
      <c r="A30" s="29"/>
      <c r="B30" s="12"/>
      <c r="C30" s="12"/>
      <c r="D30" s="396">
        <f>'A3'!D30</f>
        <v>0</v>
      </c>
      <c r="E30" s="396">
        <f>'A3'!E30</f>
        <v>0</v>
      </c>
      <c r="F30" s="396">
        <f>'A3'!F30</f>
        <v>0</v>
      </c>
      <c r="G30" s="396">
        <f>'A3'!G30</f>
        <v>0</v>
      </c>
      <c r="H30" s="396">
        <f>'A3'!H30</f>
        <v>0</v>
      </c>
      <c r="I30" s="396">
        <f>'A3'!I30</f>
        <v>0</v>
      </c>
      <c r="J30" s="396">
        <f>'A3'!J30</f>
        <v>0</v>
      </c>
      <c r="K30" s="396">
        <f>'A3'!K30</f>
        <v>0</v>
      </c>
      <c r="L30" s="396">
        <f>'A3'!L30</f>
        <v>0</v>
      </c>
      <c r="M30" s="396">
        <f>'A3'!M30</f>
        <v>0</v>
      </c>
      <c r="N30" s="26"/>
    </row>
    <row r="31" spans="1:14" s="14" customFormat="1" ht="18" customHeight="1">
      <c r="A31" s="27"/>
      <c r="B31" s="28" t="s">
        <v>268</v>
      </c>
      <c r="C31" s="56"/>
      <c r="D31" s="396">
        <f>'A3'!D31</f>
        <v>0</v>
      </c>
      <c r="E31" s="396">
        <f>'A3'!E31</f>
        <v>0</v>
      </c>
      <c r="F31" s="396">
        <f>'A3'!F31</f>
        <v>0</v>
      </c>
      <c r="G31" s="396">
        <f>'A3'!G31</f>
        <v>0</v>
      </c>
      <c r="H31" s="396">
        <f>'A3'!H31</f>
        <v>0</v>
      </c>
      <c r="I31" s="396">
        <f>'A3'!I31</f>
        <v>0</v>
      </c>
      <c r="J31" s="396">
        <f>'A3'!J31</f>
        <v>0</v>
      </c>
      <c r="K31" s="396">
        <f>'A3'!K31</f>
        <v>0</v>
      </c>
      <c r="L31" s="396">
        <f>'A3'!L31</f>
        <v>0</v>
      </c>
      <c r="M31" s="396">
        <f>'A3'!M31</f>
        <v>0</v>
      </c>
      <c r="N31" s="26"/>
    </row>
    <row r="32" spans="1:14" s="14" customFormat="1" ht="18" customHeight="1">
      <c r="A32" s="27"/>
      <c r="B32" s="28" t="s">
        <v>337</v>
      </c>
      <c r="C32" s="56"/>
      <c r="D32" s="451">
        <f>'A3'!D32</f>
        <v>5.3098776800000005</v>
      </c>
      <c r="E32" s="451">
        <f>'A3'!E32</f>
        <v>6.7466619799999989</v>
      </c>
      <c r="F32" s="451">
        <f>'A3'!F32</f>
        <v>0.11339534999999999</v>
      </c>
      <c r="G32" s="451">
        <f>'A3'!G32</f>
        <v>0</v>
      </c>
      <c r="H32" s="451">
        <f>'A3'!H32</f>
        <v>2.4642181700000001</v>
      </c>
      <c r="I32" s="451">
        <f>'A3'!I32</f>
        <v>12.118798930000002</v>
      </c>
      <c r="J32" s="451">
        <f>'A3'!J32</f>
        <v>6.3722290999999993</v>
      </c>
      <c r="K32" s="451">
        <f>'A3'!K32</f>
        <v>33.125181210000001</v>
      </c>
      <c r="L32" s="451">
        <f>'A3'!L32</f>
        <v>0</v>
      </c>
      <c r="M32" s="451">
        <f>'A3'!M32</f>
        <v>17394.024170140005</v>
      </c>
      <c r="N32" s="26"/>
    </row>
    <row r="33" spans="1:18" s="14" customFormat="1" ht="18" customHeight="1">
      <c r="A33" s="29"/>
      <c r="B33" s="12" t="s">
        <v>329</v>
      </c>
      <c r="C33" s="12"/>
      <c r="D33" s="475">
        <f>'A3'!D33</f>
        <v>5.2074238500000005</v>
      </c>
      <c r="E33" s="475">
        <f>'A3'!E33</f>
        <v>0</v>
      </c>
      <c r="F33" s="475">
        <f>'A3'!F33</f>
        <v>5.9428129999999996E-2</v>
      </c>
      <c r="G33" s="475">
        <f>'A3'!G33</f>
        <v>0</v>
      </c>
      <c r="H33" s="475">
        <f>'A3'!H33</f>
        <v>0.51897720999999997</v>
      </c>
      <c r="I33" s="475">
        <f>'A3'!I33</f>
        <v>12.118798930000002</v>
      </c>
      <c r="J33" s="475">
        <f>'A3'!J33</f>
        <v>0.31909976000000001</v>
      </c>
      <c r="K33" s="475">
        <f>'A3'!K33</f>
        <v>18.223727880000002</v>
      </c>
      <c r="L33" s="475">
        <f>'A3'!L33</f>
        <v>49.466545914999983</v>
      </c>
      <c r="M33" s="475">
        <f>'A3'!M33</f>
        <v>6794.0107804650033</v>
      </c>
      <c r="N33" s="26"/>
    </row>
    <row r="34" spans="1:18" s="14" customFormat="1" ht="18" customHeight="1">
      <c r="A34" s="30"/>
      <c r="B34" s="31" t="s">
        <v>175</v>
      </c>
      <c r="C34" s="31"/>
      <c r="D34" s="475">
        <f>'A3'!D34</f>
        <v>0</v>
      </c>
      <c r="E34" s="475">
        <f>'A3'!E34</f>
        <v>0</v>
      </c>
      <c r="F34" s="475">
        <f>'A3'!F34</f>
        <v>0</v>
      </c>
      <c r="G34" s="475">
        <f>'A3'!G34</f>
        <v>0</v>
      </c>
      <c r="H34" s="475">
        <f>'A3'!H34</f>
        <v>0</v>
      </c>
      <c r="I34" s="475">
        <f>'A3'!I34</f>
        <v>0</v>
      </c>
      <c r="J34" s="475">
        <f>'A3'!J34</f>
        <v>0</v>
      </c>
      <c r="K34" s="475">
        <f>'A3'!K34</f>
        <v>0</v>
      </c>
      <c r="L34" s="475">
        <f>'A3'!L34</f>
        <v>1.6195617500000001</v>
      </c>
      <c r="M34" s="475">
        <f>'A3'!M34</f>
        <v>269.06499230000003</v>
      </c>
      <c r="N34" s="26"/>
    </row>
    <row r="35" spans="1:18" s="14" customFormat="1" ht="18" customHeight="1">
      <c r="A35" s="30"/>
      <c r="B35" s="31" t="s">
        <v>176</v>
      </c>
      <c r="C35" s="31"/>
      <c r="D35" s="475">
        <f>'A3'!D35</f>
        <v>5.2074238500000005</v>
      </c>
      <c r="E35" s="475">
        <f>'A3'!E35</f>
        <v>0</v>
      </c>
      <c r="F35" s="475">
        <f>'A3'!F35</f>
        <v>5.9428129999999996E-2</v>
      </c>
      <c r="G35" s="475">
        <f>'A3'!G35</f>
        <v>0</v>
      </c>
      <c r="H35" s="475">
        <f>'A3'!H35</f>
        <v>0.51897720999999997</v>
      </c>
      <c r="I35" s="475">
        <f>'A3'!I35</f>
        <v>12.118798930000002</v>
      </c>
      <c r="J35" s="475">
        <f>'A3'!J35</f>
        <v>0.31909976000000001</v>
      </c>
      <c r="K35" s="475">
        <f>'A3'!K35</f>
        <v>18.223727880000002</v>
      </c>
      <c r="L35" s="475">
        <f>'A3'!L35</f>
        <v>47.846984164999981</v>
      </c>
      <c r="M35" s="475">
        <f>'A3'!M35</f>
        <v>6524.9457881650033</v>
      </c>
      <c r="N35" s="26"/>
    </row>
    <row r="36" spans="1:18" s="14" customFormat="1" ht="18" customHeight="1">
      <c r="A36" s="30"/>
      <c r="B36" s="12" t="s">
        <v>177</v>
      </c>
      <c r="C36" s="31"/>
      <c r="D36" s="475">
        <f>'A3'!D36</f>
        <v>0</v>
      </c>
      <c r="E36" s="475">
        <f>'A3'!E36</f>
        <v>6.7466619799999989</v>
      </c>
      <c r="F36" s="475">
        <f>'A3'!F36</f>
        <v>5.3967219999999996E-2</v>
      </c>
      <c r="G36" s="475">
        <f>'A3'!G36</f>
        <v>0</v>
      </c>
      <c r="H36" s="475">
        <f>'A3'!H36</f>
        <v>1.94524096</v>
      </c>
      <c r="I36" s="475">
        <f>'A3'!I36</f>
        <v>0</v>
      </c>
      <c r="J36" s="475">
        <f>'A3'!J36</f>
        <v>3.2801612799999997</v>
      </c>
      <c r="K36" s="475">
        <f>'A3'!K36</f>
        <v>12.026031439999999</v>
      </c>
      <c r="L36" s="475">
        <f>'A3'!L36</f>
        <v>50.31509165500001</v>
      </c>
      <c r="M36" s="475">
        <f>'A3'!M36</f>
        <v>4844.7470271050024</v>
      </c>
      <c r="N36" s="26"/>
    </row>
    <row r="37" spans="1:18" s="14" customFormat="1" ht="18" customHeight="1">
      <c r="A37" s="30"/>
      <c r="B37" s="31" t="s">
        <v>175</v>
      </c>
      <c r="C37" s="31"/>
      <c r="D37" s="475">
        <f>'A3'!D37</f>
        <v>0</v>
      </c>
      <c r="E37" s="475">
        <f>'A3'!E37</f>
        <v>0.32134302999999997</v>
      </c>
      <c r="F37" s="475">
        <f>'A3'!F37</f>
        <v>5.3967219999999996E-2</v>
      </c>
      <c r="G37" s="475">
        <f>'A3'!G37</f>
        <v>0</v>
      </c>
      <c r="H37" s="475">
        <f>'A3'!H37</f>
        <v>0</v>
      </c>
      <c r="I37" s="475">
        <f>'A3'!I37</f>
        <v>0</v>
      </c>
      <c r="J37" s="475">
        <f>'A3'!J37</f>
        <v>0.31909976000000001</v>
      </c>
      <c r="K37" s="475">
        <f>'A3'!K37</f>
        <v>0.69441000999999991</v>
      </c>
      <c r="L37" s="475">
        <f>'A3'!L37</f>
        <v>1.8467914750000001</v>
      </c>
      <c r="M37" s="475">
        <f>'A3'!M37</f>
        <v>115.331874895</v>
      </c>
      <c r="N37" s="26"/>
    </row>
    <row r="38" spans="1:18" s="14" customFormat="1" ht="18" customHeight="1">
      <c r="A38" s="30"/>
      <c r="B38" s="31" t="s">
        <v>176</v>
      </c>
      <c r="C38" s="31"/>
      <c r="D38" s="475">
        <f>'A3'!D38</f>
        <v>0</v>
      </c>
      <c r="E38" s="475">
        <f>'A3'!E38</f>
        <v>6.4253189499999994</v>
      </c>
      <c r="F38" s="475">
        <f>'A3'!F38</f>
        <v>0</v>
      </c>
      <c r="G38" s="475">
        <f>'A3'!G38</f>
        <v>0</v>
      </c>
      <c r="H38" s="475">
        <f>'A3'!H38</f>
        <v>1.94524096</v>
      </c>
      <c r="I38" s="475">
        <f>'A3'!I38</f>
        <v>0</v>
      </c>
      <c r="J38" s="475">
        <f>'A3'!J38</f>
        <v>2.9610615199999999</v>
      </c>
      <c r="K38" s="475">
        <f>'A3'!K38</f>
        <v>11.331621429999998</v>
      </c>
      <c r="L38" s="475">
        <f>'A3'!L38</f>
        <v>48.468300180000007</v>
      </c>
      <c r="M38" s="475">
        <f>'A3'!M38</f>
        <v>4729.4151522100028</v>
      </c>
      <c r="N38" s="26"/>
    </row>
    <row r="39" spans="1:18" s="14" customFormat="1" ht="18" customHeight="1">
      <c r="A39" s="29"/>
      <c r="B39" s="469" t="s">
        <v>328</v>
      </c>
      <c r="C39" s="12"/>
      <c r="D39" s="475">
        <f>'A3'!D39</f>
        <v>0</v>
      </c>
      <c r="E39" s="475">
        <f>'A3'!E39</f>
        <v>0</v>
      </c>
      <c r="F39" s="475">
        <f>'A3'!F39</f>
        <v>0</v>
      </c>
      <c r="G39" s="475">
        <f>'A3'!G39</f>
        <v>0</v>
      </c>
      <c r="H39" s="475">
        <f>'A3'!H39</f>
        <v>0</v>
      </c>
      <c r="I39" s="475">
        <f>'A3'!I39</f>
        <v>0</v>
      </c>
      <c r="J39" s="475">
        <f>'A3'!J39</f>
        <v>0</v>
      </c>
      <c r="K39" s="475">
        <f>'A3'!K39</f>
        <v>0</v>
      </c>
      <c r="L39" s="475">
        <f>'A3'!L39</f>
        <v>1.6278874999999998E-2</v>
      </c>
      <c r="M39" s="475">
        <f>'A3'!M39</f>
        <v>42.728817095000004</v>
      </c>
      <c r="N39" s="26"/>
      <c r="Q39" s="26"/>
      <c r="R39" s="26"/>
    </row>
    <row r="40" spans="1:18" s="14" customFormat="1" ht="18" customHeight="1">
      <c r="A40" s="30"/>
      <c r="B40" s="31" t="s">
        <v>175</v>
      </c>
      <c r="C40" s="31"/>
      <c r="D40" s="475">
        <f>'A3'!D40</f>
        <v>0</v>
      </c>
      <c r="E40" s="475">
        <f>'A3'!E40</f>
        <v>0</v>
      </c>
      <c r="F40" s="475">
        <f>'A3'!F40</f>
        <v>0</v>
      </c>
      <c r="G40" s="475">
        <f>'A3'!G40</f>
        <v>0</v>
      </c>
      <c r="H40" s="475">
        <f>'A3'!H40</f>
        <v>0</v>
      </c>
      <c r="I40" s="475">
        <f>'A3'!I40</f>
        <v>0</v>
      </c>
      <c r="J40" s="475">
        <f>'A3'!J40</f>
        <v>0</v>
      </c>
      <c r="K40" s="475">
        <f>'A3'!K40</f>
        <v>0</v>
      </c>
      <c r="L40" s="475">
        <f>'A3'!L40</f>
        <v>0</v>
      </c>
      <c r="M40" s="475">
        <f>'A3'!M40</f>
        <v>0</v>
      </c>
      <c r="N40" s="26"/>
    </row>
    <row r="41" spans="1:18" s="14" customFormat="1" ht="18" customHeight="1">
      <c r="A41" s="30"/>
      <c r="B41" s="31" t="s">
        <v>176</v>
      </c>
      <c r="C41" s="31"/>
      <c r="D41" s="475">
        <f>'A3'!D41</f>
        <v>0</v>
      </c>
      <c r="E41" s="475">
        <f>'A3'!E41</f>
        <v>0</v>
      </c>
      <c r="F41" s="475">
        <f>'A3'!F41</f>
        <v>0</v>
      </c>
      <c r="G41" s="475">
        <f>'A3'!G41</f>
        <v>0</v>
      </c>
      <c r="H41" s="475">
        <f>'A3'!H41</f>
        <v>0</v>
      </c>
      <c r="I41" s="475">
        <f>'A3'!I41</f>
        <v>0</v>
      </c>
      <c r="J41" s="475">
        <f>'A3'!J41</f>
        <v>0</v>
      </c>
      <c r="K41" s="475">
        <f>'A3'!K41</f>
        <v>0</v>
      </c>
      <c r="L41" s="475">
        <f>'A3'!L41</f>
        <v>1.6278874999999998E-2</v>
      </c>
      <c r="M41" s="475">
        <f>'A3'!M41</f>
        <v>42.728817095000004</v>
      </c>
      <c r="N41" s="26"/>
    </row>
    <row r="42" spans="1:18" s="14" customFormat="1" ht="18" customHeight="1">
      <c r="A42" s="30"/>
      <c r="B42" s="469" t="s">
        <v>327</v>
      </c>
      <c r="C42" s="31"/>
      <c r="D42" s="475">
        <f>'A3'!D42</f>
        <v>0.10245383</v>
      </c>
      <c r="E42" s="475">
        <f>'A3'!E42</f>
        <v>0</v>
      </c>
      <c r="F42" s="475">
        <f>'A3'!F42</f>
        <v>0</v>
      </c>
      <c r="G42" s="475">
        <f>'A3'!G42</f>
        <v>0</v>
      </c>
      <c r="H42" s="475">
        <f>'A3'!H42</f>
        <v>0</v>
      </c>
      <c r="I42" s="475">
        <f>'A3'!I42</f>
        <v>0</v>
      </c>
      <c r="J42" s="475">
        <f>'A3'!J42</f>
        <v>2.7729680599999997</v>
      </c>
      <c r="K42" s="475">
        <f>'A3'!K42</f>
        <v>2.8754218899999997</v>
      </c>
      <c r="L42" s="475">
        <f>'A3'!L42</f>
        <v>9.3939649249999988</v>
      </c>
      <c r="M42" s="475">
        <f>'A3'!M42</f>
        <v>5821.7294268449996</v>
      </c>
      <c r="N42" s="26"/>
    </row>
    <row r="43" spans="1:18" s="14" customFormat="1" ht="18" customHeight="1">
      <c r="A43" s="30"/>
      <c r="B43" s="31" t="s">
        <v>175</v>
      </c>
      <c r="C43" s="31"/>
      <c r="D43" s="475">
        <f>'A3'!D43</f>
        <v>0.10245383</v>
      </c>
      <c r="E43" s="475">
        <f>'A3'!E43</f>
        <v>0</v>
      </c>
      <c r="F43" s="475">
        <f>'A3'!F43</f>
        <v>0</v>
      </c>
      <c r="G43" s="475">
        <f>'A3'!G43</f>
        <v>0</v>
      </c>
      <c r="H43" s="475">
        <f>'A3'!H43</f>
        <v>0</v>
      </c>
      <c r="I43" s="475">
        <f>'A3'!I43</f>
        <v>0</v>
      </c>
      <c r="J43" s="475">
        <f>'A3'!J43</f>
        <v>0</v>
      </c>
      <c r="K43" s="475">
        <f>'A3'!K43</f>
        <v>0.10245383</v>
      </c>
      <c r="L43" s="475">
        <f>'A3'!L43</f>
        <v>4.9282203349999998</v>
      </c>
      <c r="M43" s="475">
        <f>'A3'!M43</f>
        <v>5320.1998013949997</v>
      </c>
      <c r="N43" s="26"/>
    </row>
    <row r="44" spans="1:18" s="14" customFormat="1" ht="18" customHeight="1">
      <c r="A44" s="30"/>
      <c r="B44" s="31" t="s">
        <v>176</v>
      </c>
      <c r="C44" s="31"/>
      <c r="D44" s="475">
        <f>'A3'!D44</f>
        <v>0</v>
      </c>
      <c r="E44" s="475">
        <f>'A3'!E44</f>
        <v>0</v>
      </c>
      <c r="F44" s="475">
        <f>'A3'!F44</f>
        <v>0</v>
      </c>
      <c r="G44" s="475">
        <f>'A3'!G44</f>
        <v>0</v>
      </c>
      <c r="H44" s="475">
        <f>'A3'!H44</f>
        <v>0</v>
      </c>
      <c r="I44" s="475">
        <f>'A3'!I44</f>
        <v>0</v>
      </c>
      <c r="J44" s="475">
        <f>'A3'!J44</f>
        <v>2.7729680599999997</v>
      </c>
      <c r="K44" s="475">
        <f>'A3'!K44</f>
        <v>2.7729680599999997</v>
      </c>
      <c r="L44" s="475">
        <f>'A3'!L44</f>
        <v>4.4657445899999999</v>
      </c>
      <c r="M44" s="475">
        <f>'A3'!M44</f>
        <v>501.52962545000003</v>
      </c>
      <c r="N44" s="26"/>
    </row>
    <row r="45" spans="1:18" s="14" customFormat="1" ht="18" customHeight="1">
      <c r="A45" s="29"/>
      <c r="B45" s="28" t="s">
        <v>338</v>
      </c>
      <c r="C45" s="12"/>
      <c r="D45" s="451">
        <f>'A3'!D45</f>
        <v>0</v>
      </c>
      <c r="E45" s="451">
        <f>'A3'!E45</f>
        <v>0</v>
      </c>
      <c r="F45" s="451">
        <f>'A3'!F45</f>
        <v>0</v>
      </c>
      <c r="G45" s="451">
        <f>'A3'!G45</f>
        <v>0</v>
      </c>
      <c r="H45" s="451">
        <f>'A3'!H45</f>
        <v>0</v>
      </c>
      <c r="I45" s="451">
        <f>'A3'!I45</f>
        <v>0</v>
      </c>
      <c r="J45" s="451">
        <f>'A3'!J45</f>
        <v>0</v>
      </c>
      <c r="K45" s="451">
        <f>'A3'!K45</f>
        <v>0</v>
      </c>
      <c r="L45" s="451">
        <f>'A3'!L45</f>
        <v>0</v>
      </c>
      <c r="M45" s="451">
        <f>'A3'!M45</f>
        <v>3996.5626137300005</v>
      </c>
      <c r="N45" s="26"/>
    </row>
    <row r="46" spans="1:18" s="26" customFormat="1" ht="18" customHeight="1">
      <c r="A46" s="30"/>
      <c r="B46" s="31" t="s">
        <v>339</v>
      </c>
      <c r="C46" s="31"/>
      <c r="D46" s="475">
        <f>'A3'!D46</f>
        <v>0</v>
      </c>
      <c r="E46" s="475">
        <f>'A3'!E46</f>
        <v>0</v>
      </c>
      <c r="F46" s="475">
        <f>'A3'!F46</f>
        <v>0</v>
      </c>
      <c r="G46" s="475">
        <f>'A3'!G46</f>
        <v>0</v>
      </c>
      <c r="H46" s="475">
        <f>'A3'!H46</f>
        <v>0</v>
      </c>
      <c r="I46" s="475">
        <f>'A3'!I46</f>
        <v>0</v>
      </c>
      <c r="J46" s="475">
        <f>'A3'!J46</f>
        <v>0</v>
      </c>
      <c r="K46" s="475">
        <f>'A3'!K46</f>
        <v>0</v>
      </c>
      <c r="L46" s="475">
        <f>'A3'!L46</f>
        <v>0</v>
      </c>
      <c r="M46" s="475">
        <f>'A3'!M46</f>
        <v>3525.0255216800006</v>
      </c>
      <c r="O46" s="121"/>
      <c r="P46" s="14"/>
      <c r="Q46" s="14"/>
      <c r="R46" s="14"/>
    </row>
    <row r="47" spans="1:18" s="14" customFormat="1" ht="18" customHeight="1">
      <c r="A47" s="30"/>
      <c r="B47" s="31" t="s">
        <v>340</v>
      </c>
      <c r="C47" s="31"/>
      <c r="D47" s="475">
        <f>'A3'!D47</f>
        <v>0</v>
      </c>
      <c r="E47" s="475">
        <f>'A3'!E47</f>
        <v>0</v>
      </c>
      <c r="F47" s="475">
        <f>'A3'!F47</f>
        <v>0</v>
      </c>
      <c r="G47" s="475">
        <f>'A3'!G47</f>
        <v>0</v>
      </c>
      <c r="H47" s="475">
        <f>'A3'!H47</f>
        <v>0</v>
      </c>
      <c r="I47" s="475">
        <f>'A3'!I47</f>
        <v>0</v>
      </c>
      <c r="J47" s="475">
        <f>'A3'!J47</f>
        <v>0</v>
      </c>
      <c r="K47" s="475">
        <f>'A3'!K47</f>
        <v>0</v>
      </c>
      <c r="L47" s="475">
        <f>'A3'!L47</f>
        <v>0</v>
      </c>
      <c r="M47" s="475">
        <f>'A3'!M47</f>
        <v>471.53709204999996</v>
      </c>
      <c r="N47" s="26"/>
      <c r="O47" s="121"/>
    </row>
    <row r="48" spans="1:18" s="14" customFormat="1" ht="18" customHeight="1">
      <c r="A48" s="29"/>
      <c r="B48" s="12" t="s">
        <v>174</v>
      </c>
      <c r="C48" s="12"/>
      <c r="D48" s="475">
        <f>'A3'!D48</f>
        <v>5.3098776800000005</v>
      </c>
      <c r="E48" s="475">
        <f>'A3'!E48</f>
        <v>6.7466619799999989</v>
      </c>
      <c r="F48" s="475">
        <f>'A3'!F48</f>
        <v>0.11339534999999999</v>
      </c>
      <c r="G48" s="475">
        <f>'A3'!G48</f>
        <v>0</v>
      </c>
      <c r="H48" s="475">
        <f>'A3'!H48</f>
        <v>2.4642181700000001</v>
      </c>
      <c r="I48" s="475">
        <f>'A3'!I48</f>
        <v>12.118798930000002</v>
      </c>
      <c r="J48" s="475">
        <f>'A3'!J48</f>
        <v>6.3722290999999993</v>
      </c>
      <c r="K48" s="475">
        <f>'A3'!K48</f>
        <v>33.125181210000001</v>
      </c>
      <c r="L48" s="475">
        <f>'A3'!L48</f>
        <v>0</v>
      </c>
      <c r="M48" s="475">
        <f>'A3'!M48</f>
        <v>21390.586783870007</v>
      </c>
      <c r="N48" s="26"/>
      <c r="O48" s="121"/>
    </row>
    <row r="49" spans="1:16" s="14" customFormat="1" ht="18" customHeight="1">
      <c r="A49" s="32"/>
      <c r="B49" s="33" t="s">
        <v>178</v>
      </c>
      <c r="C49" s="33"/>
      <c r="D49" s="396">
        <f>'A3'!D49</f>
        <v>0</v>
      </c>
      <c r="E49" s="396">
        <f>'A3'!E49</f>
        <v>0</v>
      </c>
      <c r="F49" s="396">
        <f>'A3'!F49</f>
        <v>0</v>
      </c>
      <c r="G49" s="396">
        <f>'A3'!G49</f>
        <v>0</v>
      </c>
      <c r="H49" s="396">
        <f>'A3'!H49</f>
        <v>0</v>
      </c>
      <c r="I49" s="396">
        <f>'A3'!I49</f>
        <v>0</v>
      </c>
      <c r="J49" s="396">
        <f>'A3'!J49</f>
        <v>0</v>
      </c>
      <c r="K49" s="396">
        <f>'A3'!K49</f>
        <v>0</v>
      </c>
      <c r="L49" s="396">
        <f>'A3'!L49</f>
        <v>0</v>
      </c>
      <c r="M49" s="396">
        <f>'A3'!M49</f>
        <v>0</v>
      </c>
      <c r="N49" s="26"/>
    </row>
    <row r="50" spans="1:16" s="14" customFormat="1" ht="18" customHeight="1">
      <c r="A50" s="29"/>
      <c r="B50" s="12" t="s">
        <v>179</v>
      </c>
      <c r="C50" s="12"/>
      <c r="D50" s="396">
        <f>'A3'!D50</f>
        <v>5.3098776800000005</v>
      </c>
      <c r="E50" s="396">
        <f>'A3'!E50</f>
        <v>6.7466619799999989</v>
      </c>
      <c r="F50" s="396">
        <f>'A3'!F50</f>
        <v>0</v>
      </c>
      <c r="G50" s="396">
        <f>'A3'!G50</f>
        <v>0</v>
      </c>
      <c r="H50" s="396">
        <f>'A3'!H50</f>
        <v>2.4642181700000001</v>
      </c>
      <c r="I50" s="396">
        <f>'A3'!I50</f>
        <v>1.28783669</v>
      </c>
      <c r="J50" s="396">
        <f>'A3'!J50</f>
        <v>0.89218667000000007</v>
      </c>
      <c r="K50" s="396">
        <f>'A3'!K50</f>
        <v>16.700781190000001</v>
      </c>
      <c r="L50" s="396">
        <f>'A3'!L50</f>
        <v>10.439568684999998</v>
      </c>
      <c r="M50" s="396">
        <f>'A3'!M50</f>
        <v>3658.2891318250008</v>
      </c>
      <c r="N50" s="26"/>
    </row>
    <row r="51" spans="1:16" s="14" customFormat="1" ht="18" customHeight="1">
      <c r="A51" s="29"/>
      <c r="B51" s="12" t="s">
        <v>180</v>
      </c>
      <c r="C51" s="12"/>
      <c r="D51" s="396">
        <f>'A3'!D51</f>
        <v>0</v>
      </c>
      <c r="E51" s="396">
        <f>'A3'!E51</f>
        <v>0</v>
      </c>
      <c r="F51" s="396">
        <f>'A3'!F51</f>
        <v>5.3967219999999996E-2</v>
      </c>
      <c r="G51" s="396">
        <f>'A3'!G51</f>
        <v>0</v>
      </c>
      <c r="H51" s="396">
        <f>'A3'!H51</f>
        <v>0</v>
      </c>
      <c r="I51" s="396">
        <f>'A3'!I51</f>
        <v>10.830962240000002</v>
      </c>
      <c r="J51" s="396">
        <f>'A3'!J51</f>
        <v>5.4800424299999992</v>
      </c>
      <c r="K51" s="396">
        <f>'A3'!K51</f>
        <v>16.36497189</v>
      </c>
      <c r="L51" s="396">
        <f>'A3'!L51</f>
        <v>78.74265683500002</v>
      </c>
      <c r="M51" s="396">
        <f>'A3'!M51</f>
        <v>16705.197615634996</v>
      </c>
      <c r="N51" s="26"/>
    </row>
    <row r="52" spans="1:16" s="14" customFormat="1" ht="18" customHeight="1">
      <c r="A52" s="29"/>
      <c r="B52" s="12" t="s">
        <v>181</v>
      </c>
      <c r="C52" s="12"/>
      <c r="D52" s="396">
        <f>'A3'!D52</f>
        <v>0</v>
      </c>
      <c r="E52" s="396">
        <f>'A3'!E52</f>
        <v>0</v>
      </c>
      <c r="F52" s="396">
        <f>'A3'!F52</f>
        <v>5.9428129999999996E-2</v>
      </c>
      <c r="G52" s="396">
        <f>'A3'!G52</f>
        <v>0</v>
      </c>
      <c r="H52" s="396">
        <f>'A3'!H52</f>
        <v>0</v>
      </c>
      <c r="I52" s="396">
        <f>'A3'!I52</f>
        <v>0</v>
      </c>
      <c r="J52" s="396">
        <f>'A3'!J52</f>
        <v>0</v>
      </c>
      <c r="K52" s="396">
        <f>'A3'!K52</f>
        <v>5.9428129999999996E-2</v>
      </c>
      <c r="L52" s="396">
        <f>'A3'!L52</f>
        <v>20.009655849999998</v>
      </c>
      <c r="M52" s="396">
        <f>'A3'!M52</f>
        <v>1136.2919178</v>
      </c>
      <c r="N52" s="26"/>
    </row>
    <row r="53" spans="1:16" s="14" customFormat="1" ht="18" customHeight="1">
      <c r="A53" s="29"/>
      <c r="B53" s="12"/>
      <c r="C53" s="12"/>
      <c r="D53" s="396">
        <f>'A3'!D53</f>
        <v>0</v>
      </c>
      <c r="E53" s="396">
        <f>'A3'!E53</f>
        <v>0</v>
      </c>
      <c r="F53" s="396">
        <f>'A3'!F53</f>
        <v>0</v>
      </c>
      <c r="G53" s="396">
        <f>'A3'!G53</f>
        <v>0</v>
      </c>
      <c r="H53" s="396">
        <f>'A3'!H53</f>
        <v>0</v>
      </c>
      <c r="I53" s="396">
        <f>'A3'!I53</f>
        <v>0</v>
      </c>
      <c r="J53" s="396">
        <f>'A3'!J53</f>
        <v>0</v>
      </c>
      <c r="K53" s="396">
        <f>'A3'!K53</f>
        <v>0</v>
      </c>
      <c r="L53" s="396">
        <f>'A3'!L53</f>
        <v>0</v>
      </c>
      <c r="M53" s="396">
        <f>'A3'!M53</f>
        <v>0</v>
      </c>
      <c r="N53" s="26"/>
    </row>
    <row r="54" spans="1:16" s="14" customFormat="1" ht="18" customHeight="1">
      <c r="A54" s="27"/>
      <c r="B54" s="28" t="s">
        <v>269</v>
      </c>
      <c r="C54" s="56"/>
      <c r="D54" s="396">
        <f>'A3'!D54</f>
        <v>0</v>
      </c>
      <c r="E54" s="396">
        <f>'A3'!E54</f>
        <v>0</v>
      </c>
      <c r="F54" s="396">
        <f>'A3'!F54</f>
        <v>0</v>
      </c>
      <c r="G54" s="396">
        <f>'A3'!G54</f>
        <v>0</v>
      </c>
      <c r="H54" s="396">
        <f>'A3'!H54</f>
        <v>0</v>
      </c>
      <c r="I54" s="396">
        <f>'A3'!I54</f>
        <v>0</v>
      </c>
      <c r="J54" s="396">
        <f>'A3'!J54</f>
        <v>0</v>
      </c>
      <c r="K54" s="396">
        <f>'A3'!K54</f>
        <v>0</v>
      </c>
      <c r="L54" s="396">
        <f>'A3'!L54</f>
        <v>0</v>
      </c>
      <c r="M54" s="396">
        <f>'A3'!M54</f>
        <v>0</v>
      </c>
      <c r="N54" s="26"/>
    </row>
    <row r="55" spans="1:16" s="14" customFormat="1" ht="18" customHeight="1">
      <c r="A55" s="27"/>
      <c r="B55" s="28" t="s">
        <v>337</v>
      </c>
      <c r="C55" s="56"/>
      <c r="D55" s="451">
        <f>'A3'!D55</f>
        <v>359.60259857</v>
      </c>
      <c r="E55" s="451">
        <f>'A3'!E55</f>
        <v>1927.6221628600001</v>
      </c>
      <c r="F55" s="451">
        <f>'A3'!F55</f>
        <v>2900.3932032399994</v>
      </c>
      <c r="G55" s="451">
        <f>'A3'!G55</f>
        <v>0</v>
      </c>
      <c r="H55" s="451">
        <f>'A3'!H55</f>
        <v>0.63861091000000003</v>
      </c>
      <c r="I55" s="451">
        <f>'A3'!I55</f>
        <v>61.446238790000002</v>
      </c>
      <c r="J55" s="451">
        <f>'A3'!J55</f>
        <v>36.381043840000004</v>
      </c>
      <c r="K55" s="451">
        <f>'A3'!K55</f>
        <v>5286.0838582099996</v>
      </c>
      <c r="L55" s="451">
        <f>'A3'!L55</f>
        <v>1011.4533613600004</v>
      </c>
      <c r="M55" s="451">
        <f>'A3'!M55</f>
        <v>473214.29120713985</v>
      </c>
      <c r="N55" s="26"/>
    </row>
    <row r="56" spans="1:16" s="14" customFormat="1" ht="18" customHeight="1">
      <c r="A56" s="29"/>
      <c r="B56" s="12" t="s">
        <v>329</v>
      </c>
      <c r="C56" s="12"/>
      <c r="D56" s="475">
        <f>'A3'!D56</f>
        <v>310.07972453999997</v>
      </c>
      <c r="E56" s="475">
        <f>'A3'!E56</f>
        <v>476.95848495000007</v>
      </c>
      <c r="F56" s="475">
        <f>'A3'!F56</f>
        <v>590.82424675999982</v>
      </c>
      <c r="G56" s="475">
        <f>'A3'!G56</f>
        <v>0</v>
      </c>
      <c r="H56" s="475">
        <f>'A3'!H56</f>
        <v>0</v>
      </c>
      <c r="I56" s="475">
        <f>'A3'!I56</f>
        <v>51.947964890000002</v>
      </c>
      <c r="J56" s="475">
        <f>'A3'!J56</f>
        <v>7.7235080400000005</v>
      </c>
      <c r="K56" s="475">
        <f>'A3'!K56</f>
        <v>1437.5339291799999</v>
      </c>
      <c r="L56" s="475">
        <f>'A3'!L56</f>
        <v>125.19433321500009</v>
      </c>
      <c r="M56" s="475">
        <f>'A3'!M56</f>
        <v>283785.4622140748</v>
      </c>
      <c r="N56" s="26"/>
    </row>
    <row r="57" spans="1:16" s="14" customFormat="1" ht="18" customHeight="1">
      <c r="A57" s="30"/>
      <c r="B57" s="31" t="s">
        <v>175</v>
      </c>
      <c r="C57" s="31"/>
      <c r="D57" s="475">
        <f>'A3'!D57</f>
        <v>0</v>
      </c>
      <c r="E57" s="475">
        <f>'A3'!E57</f>
        <v>34.805897880000003</v>
      </c>
      <c r="F57" s="475">
        <f>'A3'!F57</f>
        <v>1.9405639400000001</v>
      </c>
      <c r="G57" s="475">
        <f>'A3'!G57</f>
        <v>0</v>
      </c>
      <c r="H57" s="475">
        <f>'A3'!H57</f>
        <v>0</v>
      </c>
      <c r="I57" s="475">
        <f>'A3'!I57</f>
        <v>51.947964890000002</v>
      </c>
      <c r="J57" s="475">
        <f>'A3'!J57</f>
        <v>0</v>
      </c>
      <c r="K57" s="475">
        <f>'A3'!K57</f>
        <v>88.694426710000002</v>
      </c>
      <c r="L57" s="475">
        <f>'A3'!L57</f>
        <v>9.7009371800000057</v>
      </c>
      <c r="M57" s="475">
        <f>'A3'!M57</f>
        <v>127879.07030907985</v>
      </c>
      <c r="N57" s="26"/>
    </row>
    <row r="58" spans="1:16" s="14" customFormat="1" ht="18" customHeight="1">
      <c r="A58" s="30"/>
      <c r="B58" s="31" t="s">
        <v>176</v>
      </c>
      <c r="C58" s="31"/>
      <c r="D58" s="475">
        <f>'A3'!D58</f>
        <v>310.07972453999997</v>
      </c>
      <c r="E58" s="475">
        <f>'A3'!E58</f>
        <v>442.15258707000004</v>
      </c>
      <c r="F58" s="475">
        <f>'A3'!F58</f>
        <v>588.88368281999988</v>
      </c>
      <c r="G58" s="475">
        <f>'A3'!G58</f>
        <v>0</v>
      </c>
      <c r="H58" s="475">
        <f>'A3'!H58</f>
        <v>0</v>
      </c>
      <c r="I58" s="475">
        <f>'A3'!I58</f>
        <v>0</v>
      </c>
      <c r="J58" s="475">
        <f>'A3'!J58</f>
        <v>7.7235080400000005</v>
      </c>
      <c r="K58" s="475">
        <f>'A3'!K58</f>
        <v>1348.8395024699998</v>
      </c>
      <c r="L58" s="475">
        <f>'A3'!L58</f>
        <v>115.49339603500007</v>
      </c>
      <c r="M58" s="475">
        <f>'A3'!M58</f>
        <v>155906.39190499496</v>
      </c>
      <c r="N58" s="26"/>
    </row>
    <row r="59" spans="1:16" s="14" customFormat="1" ht="18" customHeight="1">
      <c r="A59" s="30"/>
      <c r="B59" s="12" t="s">
        <v>177</v>
      </c>
      <c r="C59" s="31"/>
      <c r="D59" s="475">
        <f>'A3'!D59</f>
        <v>6.51530393</v>
      </c>
      <c r="E59" s="475">
        <f>'A3'!E59</f>
        <v>1318.3801077200001</v>
      </c>
      <c r="F59" s="475">
        <f>'A3'!F59</f>
        <v>363.97198947999999</v>
      </c>
      <c r="G59" s="475">
        <f>'A3'!G59</f>
        <v>0</v>
      </c>
      <c r="H59" s="475">
        <f>'A3'!H59</f>
        <v>0.63861091000000003</v>
      </c>
      <c r="I59" s="475">
        <f>'A3'!I59</f>
        <v>7.7901033999999996</v>
      </c>
      <c r="J59" s="475">
        <f>'A3'!J59</f>
        <v>20.160682930000004</v>
      </c>
      <c r="K59" s="475">
        <f>'A3'!K59</f>
        <v>1717.4567983699999</v>
      </c>
      <c r="L59" s="475">
        <f>'A3'!L59</f>
        <v>816.81014166000034</v>
      </c>
      <c r="M59" s="475">
        <f>'A3'!M59</f>
        <v>115114.16668355005</v>
      </c>
      <c r="N59" s="26"/>
    </row>
    <row r="60" spans="1:16" s="14" customFormat="1" ht="18" customHeight="1">
      <c r="A60" s="30"/>
      <c r="B60" s="31" t="s">
        <v>175</v>
      </c>
      <c r="C60" s="31"/>
      <c r="D60" s="475">
        <f>'A3'!D60</f>
        <v>0</v>
      </c>
      <c r="E60" s="475">
        <f>'A3'!E60</f>
        <v>1.5348336599999999</v>
      </c>
      <c r="F60" s="475">
        <f>'A3'!F60</f>
        <v>11.044387850000001</v>
      </c>
      <c r="G60" s="475">
        <f>'A3'!G60</f>
        <v>0</v>
      </c>
      <c r="H60" s="475">
        <f>'A3'!H60</f>
        <v>0</v>
      </c>
      <c r="I60" s="475">
        <f>'A3'!I60</f>
        <v>7.7901033999999996</v>
      </c>
      <c r="J60" s="475">
        <f>'A3'!J60</f>
        <v>0</v>
      </c>
      <c r="K60" s="475">
        <f>'A3'!K60</f>
        <v>20.369324910000003</v>
      </c>
      <c r="L60" s="475">
        <f>'A3'!L60</f>
        <v>13.045622299999998</v>
      </c>
      <c r="M60" s="475">
        <f>'A3'!M60</f>
        <v>34126.480266320032</v>
      </c>
      <c r="N60" s="26"/>
    </row>
    <row r="61" spans="1:16" s="14" customFormat="1" ht="18" customHeight="1">
      <c r="A61" s="30"/>
      <c r="B61" s="31" t="s">
        <v>176</v>
      </c>
      <c r="C61" s="31"/>
      <c r="D61" s="475">
        <f>'A3'!D61</f>
        <v>6.51530393</v>
      </c>
      <c r="E61" s="475">
        <f>'A3'!E61</f>
        <v>1316.8452740600001</v>
      </c>
      <c r="F61" s="475">
        <f>'A3'!F61</f>
        <v>352.92760162999997</v>
      </c>
      <c r="G61" s="475">
        <f>'A3'!G61</f>
        <v>0</v>
      </c>
      <c r="H61" s="475">
        <f>'A3'!H61</f>
        <v>0.63861091000000003</v>
      </c>
      <c r="I61" s="475">
        <f>'A3'!I61</f>
        <v>0</v>
      </c>
      <c r="J61" s="475">
        <f>'A3'!J61</f>
        <v>20.160682930000004</v>
      </c>
      <c r="K61" s="475">
        <f>'A3'!K61</f>
        <v>1697.08747346</v>
      </c>
      <c r="L61" s="475">
        <f>'A3'!L61</f>
        <v>803.76451936000035</v>
      </c>
      <c r="M61" s="475">
        <f>'A3'!M61</f>
        <v>80987.686417230027</v>
      </c>
      <c r="N61" s="26"/>
    </row>
    <row r="62" spans="1:16" s="14" customFormat="1" ht="18" customHeight="1">
      <c r="A62" s="29"/>
      <c r="B62" s="469" t="s">
        <v>328</v>
      </c>
      <c r="C62" s="12"/>
      <c r="D62" s="475">
        <f>'A3'!D62</f>
        <v>0</v>
      </c>
      <c r="E62" s="475">
        <f>'A3'!E62</f>
        <v>65.331294060000005</v>
      </c>
      <c r="F62" s="475">
        <f>'A3'!F62</f>
        <v>0</v>
      </c>
      <c r="G62" s="475">
        <f>'A3'!G62</f>
        <v>0</v>
      </c>
      <c r="H62" s="475">
        <f>'A3'!H62</f>
        <v>0</v>
      </c>
      <c r="I62" s="475">
        <f>'A3'!I62</f>
        <v>0</v>
      </c>
      <c r="J62" s="475">
        <f>'A3'!J62</f>
        <v>0</v>
      </c>
      <c r="K62" s="475">
        <f>'A3'!K62</f>
        <v>65.331294060000005</v>
      </c>
      <c r="L62" s="475">
        <f>'A3'!L62</f>
        <v>0.37872081000000002</v>
      </c>
      <c r="M62" s="475">
        <f>'A3'!M62</f>
        <v>31214.209213949995</v>
      </c>
      <c r="N62" s="26"/>
    </row>
    <row r="63" spans="1:16" s="14" customFormat="1" ht="18" customHeight="1">
      <c r="A63" s="30"/>
      <c r="B63" s="31" t="s">
        <v>175</v>
      </c>
      <c r="C63" s="31"/>
      <c r="D63" s="475">
        <f>'A3'!D63</f>
        <v>0</v>
      </c>
      <c r="E63" s="475">
        <f>'A3'!E63</f>
        <v>0</v>
      </c>
      <c r="F63" s="475">
        <f>'A3'!F63</f>
        <v>0</v>
      </c>
      <c r="G63" s="475">
        <f>'A3'!G63</f>
        <v>0</v>
      </c>
      <c r="H63" s="475">
        <f>'A3'!H63</f>
        <v>0</v>
      </c>
      <c r="I63" s="475">
        <f>'A3'!I63</f>
        <v>0</v>
      </c>
      <c r="J63" s="475">
        <f>'A3'!J63</f>
        <v>0</v>
      </c>
      <c r="K63" s="475">
        <f>'A3'!K63</f>
        <v>0</v>
      </c>
      <c r="L63" s="475">
        <f>'A3'!L63</f>
        <v>0</v>
      </c>
      <c r="M63" s="475">
        <f>'A3'!M63</f>
        <v>9842.2206637899981</v>
      </c>
      <c r="N63" s="26"/>
    </row>
    <row r="64" spans="1:16" s="14" customFormat="1" ht="18" customHeight="1">
      <c r="A64" s="30"/>
      <c r="B64" s="31" t="s">
        <v>176</v>
      </c>
      <c r="C64" s="31"/>
      <c r="D64" s="475">
        <f>'A3'!D64</f>
        <v>0</v>
      </c>
      <c r="E64" s="475">
        <f>'A3'!E64</f>
        <v>65.331294060000005</v>
      </c>
      <c r="F64" s="475">
        <f>'A3'!F64</f>
        <v>0</v>
      </c>
      <c r="G64" s="475">
        <f>'A3'!G64</f>
        <v>0</v>
      </c>
      <c r="H64" s="475">
        <f>'A3'!H64</f>
        <v>0</v>
      </c>
      <c r="I64" s="475">
        <f>'A3'!I64</f>
        <v>0</v>
      </c>
      <c r="J64" s="475">
        <f>'A3'!J64</f>
        <v>0</v>
      </c>
      <c r="K64" s="475">
        <f>'A3'!K64</f>
        <v>65.331294060000005</v>
      </c>
      <c r="L64" s="475">
        <f>'A3'!L64</f>
        <v>0.37872081000000002</v>
      </c>
      <c r="M64" s="475">
        <f>'A3'!M64</f>
        <v>21371.988550159997</v>
      </c>
      <c r="N64" s="26"/>
      <c r="P64" s="44"/>
    </row>
    <row r="65" spans="1:22" s="14" customFormat="1" ht="18" customHeight="1">
      <c r="A65" s="30"/>
      <c r="B65" s="469" t="s">
        <v>327</v>
      </c>
      <c r="C65" s="31"/>
      <c r="D65" s="475">
        <f>'A3'!D65</f>
        <v>43.007570099999988</v>
      </c>
      <c r="E65" s="475">
        <f>'A3'!E65</f>
        <v>66.95227613000003</v>
      </c>
      <c r="F65" s="475">
        <f>'A3'!F65</f>
        <v>1945.5969669999995</v>
      </c>
      <c r="G65" s="475">
        <f>'A3'!G65</f>
        <v>0</v>
      </c>
      <c r="H65" s="475">
        <f>'A3'!H65</f>
        <v>0</v>
      </c>
      <c r="I65" s="475">
        <f>'A3'!I65</f>
        <v>1.7081705</v>
      </c>
      <c r="J65" s="475">
        <f>'A3'!J65</f>
        <v>8.4968528700000014</v>
      </c>
      <c r="K65" s="475">
        <f>'A3'!K65</f>
        <v>2065.7618365999997</v>
      </c>
      <c r="L65" s="475">
        <f>'A3'!L65</f>
        <v>69.070165675000013</v>
      </c>
      <c r="M65" s="475">
        <f>'A3'!M65</f>
        <v>43100.453095565012</v>
      </c>
      <c r="N65" s="26"/>
      <c r="P65" s="44"/>
    </row>
    <row r="66" spans="1:22" s="14" customFormat="1" ht="18" customHeight="1">
      <c r="A66" s="30"/>
      <c r="B66" s="31" t="s">
        <v>175</v>
      </c>
      <c r="C66" s="31"/>
      <c r="D66" s="475">
        <f>'A3'!D66</f>
        <v>43.007570099999988</v>
      </c>
      <c r="E66" s="475">
        <f>'A3'!E66</f>
        <v>66.95227613000003</v>
      </c>
      <c r="F66" s="475">
        <f>'A3'!F66</f>
        <v>792.63565636999965</v>
      </c>
      <c r="G66" s="475">
        <f>'A3'!G66</f>
        <v>0</v>
      </c>
      <c r="H66" s="475">
        <f>'A3'!H66</f>
        <v>0</v>
      </c>
      <c r="I66" s="475">
        <f>'A3'!I66</f>
        <v>1.7081705</v>
      </c>
      <c r="J66" s="475">
        <f>'A3'!J66</f>
        <v>8.4968528700000014</v>
      </c>
      <c r="K66" s="475">
        <f>'A3'!K66</f>
        <v>912.80052596999974</v>
      </c>
      <c r="L66" s="475">
        <f>'A3'!L66</f>
        <v>22.978171745000001</v>
      </c>
      <c r="M66" s="475">
        <f>'A3'!M66</f>
        <v>4738.3367083150006</v>
      </c>
      <c r="N66" s="26"/>
      <c r="P66" s="44"/>
    </row>
    <row r="67" spans="1:22" s="14" customFormat="1" ht="18" customHeight="1">
      <c r="A67" s="30"/>
      <c r="B67" s="31" t="s">
        <v>176</v>
      </c>
      <c r="C67" s="31"/>
      <c r="D67" s="475">
        <f>'A3'!D67</f>
        <v>0</v>
      </c>
      <c r="E67" s="475">
        <f>'A3'!E67</f>
        <v>0</v>
      </c>
      <c r="F67" s="475">
        <f>'A3'!F67</f>
        <v>1152.9613106299998</v>
      </c>
      <c r="G67" s="475">
        <f>'A3'!G67</f>
        <v>0</v>
      </c>
      <c r="H67" s="475">
        <f>'A3'!H67</f>
        <v>0</v>
      </c>
      <c r="I67" s="475">
        <f>'A3'!I67</f>
        <v>0</v>
      </c>
      <c r="J67" s="475">
        <f>'A3'!J67</f>
        <v>0</v>
      </c>
      <c r="K67" s="475">
        <f>'A3'!K67</f>
        <v>1152.9613106299998</v>
      </c>
      <c r="L67" s="475">
        <f>'A3'!L67</f>
        <v>46.091993930000015</v>
      </c>
      <c r="M67" s="475">
        <f>'A3'!M67</f>
        <v>38362.116387250011</v>
      </c>
      <c r="N67" s="26"/>
      <c r="P67" s="44"/>
    </row>
    <row r="68" spans="1:22" s="14" customFormat="1" ht="18" customHeight="1">
      <c r="A68" s="29"/>
      <c r="B68" s="28" t="s">
        <v>338</v>
      </c>
      <c r="C68" s="12"/>
      <c r="D68" s="451">
        <f>'A3'!D68</f>
        <v>0</v>
      </c>
      <c r="E68" s="451">
        <f>'A3'!E68</f>
        <v>0</v>
      </c>
      <c r="F68" s="451">
        <f>'A3'!F68</f>
        <v>0</v>
      </c>
      <c r="G68" s="451">
        <f>'A3'!G68</f>
        <v>0</v>
      </c>
      <c r="H68" s="451">
        <f>'A3'!H68</f>
        <v>0</v>
      </c>
      <c r="I68" s="451">
        <f>'A3'!I68</f>
        <v>0</v>
      </c>
      <c r="J68" s="451">
        <f>'A3'!J68</f>
        <v>0</v>
      </c>
      <c r="K68" s="451">
        <f>'A3'!K68</f>
        <v>0</v>
      </c>
      <c r="L68" s="451">
        <f>'A3'!L68</f>
        <v>0</v>
      </c>
      <c r="M68" s="451">
        <f>'A3'!M68</f>
        <v>101771.70347263</v>
      </c>
      <c r="N68" s="26"/>
      <c r="P68" s="40"/>
    </row>
    <row r="69" spans="1:22" s="14" customFormat="1" ht="18" customHeight="1">
      <c r="A69" s="30"/>
      <c r="B69" s="31" t="s">
        <v>339</v>
      </c>
      <c r="C69" s="31"/>
      <c r="D69" s="475">
        <f>'A3'!D69</f>
        <v>0</v>
      </c>
      <c r="E69" s="475">
        <f>'A3'!E69</f>
        <v>0</v>
      </c>
      <c r="F69" s="475">
        <f>'A3'!F69</f>
        <v>0</v>
      </c>
      <c r="G69" s="475">
        <f>'A3'!G69</f>
        <v>0</v>
      </c>
      <c r="H69" s="475">
        <f>'A3'!H69</f>
        <v>0</v>
      </c>
      <c r="I69" s="475">
        <f>'A3'!I69</f>
        <v>0</v>
      </c>
      <c r="J69" s="475">
        <f>'A3'!J69</f>
        <v>0</v>
      </c>
      <c r="K69" s="475">
        <f>'A3'!K69</f>
        <v>0</v>
      </c>
      <c r="L69" s="475">
        <f>'A3'!L69</f>
        <v>0</v>
      </c>
      <c r="M69" s="475">
        <f>'A3'!M69</f>
        <v>101771.70347263</v>
      </c>
      <c r="N69" s="26"/>
      <c r="P69" s="42"/>
    </row>
    <row r="70" spans="1:22" s="14" customFormat="1" ht="18" customHeight="1">
      <c r="A70" s="30"/>
      <c r="B70" s="31" t="s">
        <v>340</v>
      </c>
      <c r="C70" s="31"/>
      <c r="D70" s="475">
        <f>'A3'!D70</f>
        <v>0</v>
      </c>
      <c r="E70" s="475">
        <f>'A3'!E70</f>
        <v>0</v>
      </c>
      <c r="F70" s="475">
        <f>'A3'!F70</f>
        <v>0</v>
      </c>
      <c r="G70" s="475">
        <f>'A3'!G70</f>
        <v>0</v>
      </c>
      <c r="H70" s="475">
        <f>'A3'!H70</f>
        <v>0</v>
      </c>
      <c r="I70" s="475">
        <f>'A3'!I70</f>
        <v>0</v>
      </c>
      <c r="J70" s="475">
        <f>'A3'!J70</f>
        <v>0</v>
      </c>
      <c r="K70" s="475">
        <f>'A3'!K70</f>
        <v>0</v>
      </c>
      <c r="L70" s="475">
        <f>'A3'!L70</f>
        <v>0</v>
      </c>
      <c r="M70" s="475">
        <f>'A3'!M70</f>
        <v>0</v>
      </c>
      <c r="N70" s="26"/>
      <c r="O70" s="44"/>
      <c r="P70" s="42"/>
    </row>
    <row r="71" spans="1:22" s="14" customFormat="1" ht="18" customHeight="1">
      <c r="A71" s="29"/>
      <c r="B71" s="12" t="s">
        <v>174</v>
      </c>
      <c r="C71" s="12"/>
      <c r="D71" s="475">
        <f>'A3'!D71</f>
        <v>359.60259857</v>
      </c>
      <c r="E71" s="475">
        <f>'A3'!E71</f>
        <v>1927.6221628600001</v>
      </c>
      <c r="F71" s="475">
        <f>'A3'!F71</f>
        <v>2900.3932032399994</v>
      </c>
      <c r="G71" s="475">
        <f>'A3'!G71</f>
        <v>0</v>
      </c>
      <c r="H71" s="475">
        <f>'A3'!H71</f>
        <v>0.63861091000000003</v>
      </c>
      <c r="I71" s="475">
        <f>'A3'!I71</f>
        <v>61.446238790000002</v>
      </c>
      <c r="J71" s="475">
        <f>'A3'!J71</f>
        <v>36.381043840000004</v>
      </c>
      <c r="K71" s="475">
        <f>'A3'!K71</f>
        <v>5286.0838582099996</v>
      </c>
      <c r="L71" s="475">
        <f>'A3'!L71</f>
        <v>1011.4533613600004</v>
      </c>
      <c r="M71" s="475">
        <f>'A3'!M71</f>
        <v>574985.99467976985</v>
      </c>
      <c r="N71" s="26"/>
      <c r="O71" s="40"/>
      <c r="P71" s="42"/>
    </row>
    <row r="72" spans="1:22" s="14" customFormat="1" ht="18" customHeight="1">
      <c r="A72" s="32"/>
      <c r="B72" s="33" t="s">
        <v>252</v>
      </c>
      <c r="C72" s="33"/>
      <c r="D72" s="396">
        <f>'A3'!D72</f>
        <v>0</v>
      </c>
      <c r="E72" s="396">
        <f>'A3'!E72</f>
        <v>0</v>
      </c>
      <c r="F72" s="396">
        <f>'A3'!F72</f>
        <v>0</v>
      </c>
      <c r="G72" s="396">
        <f>'A3'!G72</f>
        <v>0</v>
      </c>
      <c r="H72" s="396">
        <f>'A3'!H72</f>
        <v>0</v>
      </c>
      <c r="I72" s="396">
        <f>'A3'!I72</f>
        <v>0</v>
      </c>
      <c r="J72" s="396">
        <f>'A3'!J72</f>
        <v>0</v>
      </c>
      <c r="K72" s="396">
        <f>'A3'!K72</f>
        <v>0</v>
      </c>
      <c r="L72" s="396">
        <f>'A3'!L72</f>
        <v>0</v>
      </c>
      <c r="M72" s="396">
        <f>'A3'!M72</f>
        <v>0</v>
      </c>
      <c r="N72" s="26"/>
      <c r="O72" s="42"/>
      <c r="P72" s="42"/>
    </row>
    <row r="73" spans="1:22" s="14" customFormat="1" ht="18" customHeight="1">
      <c r="A73" s="29"/>
      <c r="B73" s="12" t="s">
        <v>179</v>
      </c>
      <c r="C73" s="12"/>
      <c r="D73" s="396">
        <f>'A3'!D73</f>
        <v>359.60259856999988</v>
      </c>
      <c r="E73" s="396">
        <f>'A3'!E73</f>
        <v>1833.6842273099999</v>
      </c>
      <c r="F73" s="396">
        <f>'A3'!F73</f>
        <v>2785.8168983299979</v>
      </c>
      <c r="G73" s="396">
        <f>'A3'!G73</f>
        <v>0</v>
      </c>
      <c r="H73" s="396">
        <f>'A3'!H73</f>
        <v>0.63861091000000003</v>
      </c>
      <c r="I73" s="396">
        <f>'A3'!I73</f>
        <v>59.835529729999998</v>
      </c>
      <c r="J73" s="396">
        <f>'A3'!J73</f>
        <v>36.381043840000011</v>
      </c>
      <c r="K73" s="396">
        <f>'A3'!K73</f>
        <v>5075.9589086899978</v>
      </c>
      <c r="L73" s="396">
        <f>'A3'!L73</f>
        <v>984.2783948550001</v>
      </c>
      <c r="M73" s="396">
        <f>'A3'!M73</f>
        <v>560199.82978163357</v>
      </c>
      <c r="N73" s="26"/>
      <c r="O73" s="42"/>
      <c r="P73" s="42"/>
    </row>
    <row r="74" spans="1:22" s="14" customFormat="1" ht="18" customHeight="1">
      <c r="A74" s="29"/>
      <c r="B74" s="12" t="s">
        <v>180</v>
      </c>
      <c r="C74" s="12"/>
      <c r="D74" s="396">
        <f>'A3'!D74</f>
        <v>0</v>
      </c>
      <c r="E74" s="396">
        <f>'A3'!E74</f>
        <v>93.937935550000006</v>
      </c>
      <c r="F74" s="396">
        <f>'A3'!F74</f>
        <v>114.57630490999999</v>
      </c>
      <c r="G74" s="396">
        <f>'A3'!G74</f>
        <v>0</v>
      </c>
      <c r="H74" s="396">
        <f>'A3'!H74</f>
        <v>0</v>
      </c>
      <c r="I74" s="396">
        <f>'A3'!I74</f>
        <v>1.6107090599999998</v>
      </c>
      <c r="J74" s="396">
        <f>'A3'!J74</f>
        <v>0</v>
      </c>
      <c r="K74" s="396">
        <f>'A3'!K74</f>
        <v>210.12494952</v>
      </c>
      <c r="L74" s="396">
        <f>'A3'!L74</f>
        <v>27.174966504999997</v>
      </c>
      <c r="M74" s="396">
        <f>'A3'!M74</f>
        <v>14149.418627644996</v>
      </c>
      <c r="N74" s="26"/>
      <c r="O74" s="42"/>
      <c r="P74" s="42"/>
    </row>
    <row r="75" spans="1:22" s="14" customFormat="1" ht="18" customHeight="1">
      <c r="A75" s="34"/>
      <c r="B75" s="436" t="s">
        <v>181</v>
      </c>
      <c r="C75" s="35"/>
      <c r="D75" s="440">
        <f>'A3'!D75</f>
        <v>0</v>
      </c>
      <c r="E75" s="440">
        <f>'A3'!E75</f>
        <v>0</v>
      </c>
      <c r="F75" s="440">
        <f>'A3'!F75</f>
        <v>0</v>
      </c>
      <c r="G75" s="440">
        <f>'A3'!G75</f>
        <v>0</v>
      </c>
      <c r="H75" s="440">
        <f>'A3'!H75</f>
        <v>0</v>
      </c>
      <c r="I75" s="440">
        <f>'A3'!I75</f>
        <v>0</v>
      </c>
      <c r="J75" s="440">
        <f>'A3'!J75</f>
        <v>0</v>
      </c>
      <c r="K75" s="440">
        <f>'A3'!K75</f>
        <v>0</v>
      </c>
      <c r="L75" s="440">
        <f>'A3'!L75</f>
        <v>0</v>
      </c>
      <c r="M75" s="440">
        <f>'A3'!M75</f>
        <v>636.74627046000001</v>
      </c>
      <c r="N75" s="26"/>
      <c r="O75" s="42"/>
      <c r="P75" s="42"/>
      <c r="Q75" s="44"/>
      <c r="R75" s="44"/>
    </row>
    <row r="76" spans="1:22" s="14" customFormat="1" ht="15" customHeight="1">
      <c r="A76" s="507" t="s">
        <v>218</v>
      </c>
      <c r="B76" s="508"/>
      <c r="C76" s="508"/>
      <c r="D76" s="508"/>
      <c r="E76" s="508"/>
      <c r="F76" s="508"/>
      <c r="G76" s="508"/>
      <c r="H76" s="508"/>
      <c r="I76" s="508"/>
      <c r="J76" s="508"/>
      <c r="K76" s="508"/>
      <c r="L76" s="508"/>
      <c r="M76" s="508"/>
      <c r="N76" s="26"/>
      <c r="O76" s="44"/>
      <c r="P76" s="44"/>
    </row>
    <row r="77" spans="1:22" s="14" customFormat="1" ht="14.25">
      <c r="A77" s="507" t="s">
        <v>219</v>
      </c>
      <c r="B77" s="508"/>
      <c r="C77" s="508"/>
      <c r="D77" s="508"/>
      <c r="E77" s="508"/>
      <c r="F77" s="508"/>
      <c r="G77" s="508"/>
      <c r="H77" s="508"/>
      <c r="I77" s="508"/>
      <c r="J77" s="508"/>
      <c r="K77" s="508"/>
      <c r="L77" s="508"/>
      <c r="M77" s="508"/>
      <c r="N77" s="26"/>
      <c r="O77" s="44"/>
      <c r="P77" s="44"/>
    </row>
    <row r="78" spans="1:22" s="14" customFormat="1" ht="14.25" hidden="1">
      <c r="A78" s="507" t="s">
        <v>220</v>
      </c>
      <c r="B78" s="508"/>
      <c r="C78" s="508"/>
      <c r="D78" s="508"/>
      <c r="E78" s="508"/>
      <c r="F78" s="508"/>
      <c r="G78" s="508"/>
      <c r="H78" s="508"/>
      <c r="I78" s="508"/>
      <c r="J78" s="508"/>
      <c r="K78" s="508"/>
      <c r="L78" s="508"/>
      <c r="M78" s="508"/>
      <c r="N78" s="26"/>
      <c r="O78" s="44"/>
      <c r="P78" s="44"/>
    </row>
    <row r="79" spans="1:22" s="14" customFormat="1" ht="18" hidden="1" customHeight="1">
      <c r="A79" s="507" t="s">
        <v>221</v>
      </c>
      <c r="B79" s="508"/>
      <c r="C79" s="508"/>
      <c r="D79" s="508"/>
      <c r="E79" s="508"/>
      <c r="F79" s="508"/>
      <c r="G79" s="508"/>
      <c r="H79" s="508"/>
      <c r="I79" s="508"/>
      <c r="J79" s="508"/>
      <c r="K79" s="508"/>
      <c r="L79" s="508"/>
      <c r="M79" s="508"/>
      <c r="N79" s="26"/>
      <c r="O79" s="44"/>
      <c r="P79" s="44"/>
      <c r="V79" s="26"/>
    </row>
    <row r="80" spans="1:22" s="44" customFormat="1" ht="18" hidden="1" customHeight="1">
      <c r="A80" s="507" t="s">
        <v>222</v>
      </c>
      <c r="B80" s="508"/>
      <c r="C80" s="508"/>
      <c r="D80" s="508"/>
      <c r="E80" s="508"/>
      <c r="F80" s="508"/>
      <c r="G80" s="508"/>
      <c r="H80" s="508"/>
      <c r="I80" s="508"/>
      <c r="J80" s="508"/>
      <c r="K80" s="508"/>
      <c r="L80" s="508"/>
      <c r="M80" s="508"/>
      <c r="O80" s="40"/>
      <c r="P80" s="40"/>
      <c r="T80" s="45"/>
    </row>
    <row r="81" spans="1:20" s="44" customFormat="1" ht="18" hidden="1" customHeight="1">
      <c r="A81" s="507" t="s">
        <v>223</v>
      </c>
      <c r="B81" s="508"/>
      <c r="C81" s="508"/>
      <c r="D81" s="508"/>
      <c r="E81" s="508"/>
      <c r="F81" s="508"/>
      <c r="G81" s="508"/>
      <c r="H81" s="508"/>
      <c r="I81" s="508"/>
      <c r="J81" s="508"/>
      <c r="K81" s="508"/>
      <c r="L81" s="508"/>
      <c r="M81" s="508"/>
      <c r="O81" s="42"/>
      <c r="P81" s="42"/>
      <c r="T81" s="45"/>
    </row>
    <row r="82" spans="1:20" s="40" customFormat="1" ht="13.5" hidden="1" customHeight="1">
      <c r="A82" s="507" t="s">
        <v>224</v>
      </c>
      <c r="B82" s="507"/>
      <c r="C82" s="507"/>
      <c r="D82" s="507"/>
      <c r="E82" s="507"/>
      <c r="F82" s="507"/>
      <c r="G82" s="507"/>
      <c r="H82" s="507"/>
      <c r="I82" s="507"/>
      <c r="J82" s="507"/>
      <c r="K82" s="507"/>
      <c r="L82" s="507"/>
      <c r="M82" s="507"/>
      <c r="N82" s="44"/>
      <c r="O82" s="42"/>
      <c r="P82" s="42"/>
    </row>
    <row r="83" spans="1:20" ht="13.5" customHeight="1"/>
    <row r="84" spans="1:20"/>
    <row r="85" spans="1:20"/>
    <row r="86" spans="1:20"/>
    <row r="87" spans="1:20"/>
    <row r="88" spans="1:20"/>
    <row r="89" spans="1:20"/>
    <row r="90" spans="1:20"/>
    <row r="91" spans="1:20"/>
    <row r="92" spans="1:20"/>
    <row r="93" spans="1:20"/>
    <row r="94" spans="1:20"/>
  </sheetData>
  <mergeCells count="9">
    <mergeCell ref="A82:M82"/>
    <mergeCell ref="A76:M76"/>
    <mergeCell ref="A77:M77"/>
    <mergeCell ref="L9:L10"/>
    <mergeCell ref="M9:M10"/>
    <mergeCell ref="A78:M78"/>
    <mergeCell ref="A79:M79"/>
    <mergeCell ref="A80:M80"/>
    <mergeCell ref="A81:M81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zoomScale="75" zoomScaleNormal="75" zoomScaleSheetLayoutView="10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48" sqref="D48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76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2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2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2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2"/>
    </row>
    <row r="8" spans="1:45" s="5" customFormat="1" ht="18" customHeight="1">
      <c r="A8" s="1" t="s">
        <v>186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9"/>
      <c r="B9" s="16" t="s">
        <v>248</v>
      </c>
      <c r="C9" s="71"/>
      <c r="D9" s="517" t="s">
        <v>225</v>
      </c>
      <c r="E9" s="518"/>
      <c r="F9" s="518"/>
      <c r="G9" s="518"/>
      <c r="H9" s="518"/>
      <c r="I9" s="518"/>
      <c r="J9" s="518"/>
      <c r="K9" s="518"/>
      <c r="L9" s="518"/>
      <c r="M9" s="518"/>
      <c r="N9" s="518"/>
      <c r="O9" s="518"/>
      <c r="P9" s="518"/>
      <c r="Q9" s="518"/>
      <c r="R9" s="518"/>
      <c r="S9" s="518"/>
      <c r="T9" s="518"/>
      <c r="U9" s="518"/>
      <c r="V9" s="518"/>
      <c r="W9" s="518"/>
      <c r="X9" s="518"/>
      <c r="Y9" s="518"/>
      <c r="Z9" s="518"/>
      <c r="AA9" s="518"/>
      <c r="AB9" s="518"/>
      <c r="AC9" s="518"/>
      <c r="AD9" s="518"/>
      <c r="AE9" s="518"/>
      <c r="AF9" s="518"/>
      <c r="AG9" s="518"/>
      <c r="AH9" s="518"/>
      <c r="AI9" s="518"/>
      <c r="AJ9" s="518"/>
      <c r="AK9" s="518"/>
      <c r="AL9" s="518"/>
      <c r="AM9" s="518"/>
      <c r="AN9" s="518"/>
      <c r="AO9" s="518"/>
      <c r="AP9" s="518"/>
      <c r="AQ9" s="518"/>
      <c r="AR9" s="519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435" t="s">
        <v>173</v>
      </c>
      <c r="AS10" s="278"/>
    </row>
    <row r="11" spans="1:45" s="374" customFormat="1" ht="27.95" hidden="1" customHeight="1">
      <c r="A11" s="378"/>
      <c r="B11" s="379"/>
      <c r="C11" s="379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80"/>
      <c r="AB11" s="380"/>
      <c r="AC11" s="381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2"/>
    </row>
    <row r="12" spans="1:45" s="14" customFormat="1" ht="18" customHeight="1">
      <c r="A12" s="74"/>
      <c r="B12" s="28" t="s">
        <v>267</v>
      </c>
      <c r="C12" s="76"/>
      <c r="D12" s="279"/>
      <c r="E12" s="280"/>
      <c r="F12" s="280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2"/>
      <c r="AS12" s="278"/>
    </row>
    <row r="13" spans="1:45" s="278" customFormat="1" ht="18" customHeight="1">
      <c r="A13" s="476"/>
      <c r="B13" s="28" t="s">
        <v>337</v>
      </c>
      <c r="C13" s="75"/>
      <c r="D13" s="474">
        <f>'A4'!D13</f>
        <v>0</v>
      </c>
      <c r="E13" s="474">
        <f>'A4'!E13</f>
        <v>0</v>
      </c>
      <c r="F13" s="474">
        <f>'A4'!F13</f>
        <v>0</v>
      </c>
      <c r="G13" s="474">
        <f>'A4'!G13</f>
        <v>0</v>
      </c>
      <c r="H13" s="474">
        <f>'A4'!H13</f>
        <v>0</v>
      </c>
      <c r="I13" s="474">
        <f>'A4'!I13</f>
        <v>0</v>
      </c>
      <c r="J13" s="474">
        <f>'A4'!J13</f>
        <v>0</v>
      </c>
      <c r="K13" s="474">
        <f>'A4'!K13</f>
        <v>0</v>
      </c>
      <c r="L13" s="474">
        <f>'A4'!L13</f>
        <v>82.686078539999983</v>
      </c>
      <c r="M13" s="474">
        <f>'A4'!M13</f>
        <v>0</v>
      </c>
      <c r="N13" s="474">
        <f>'A4'!N13</f>
        <v>9.5088037599999993</v>
      </c>
      <c r="O13" s="474">
        <f>'A4'!O13</f>
        <v>134.48879069999995</v>
      </c>
      <c r="P13" s="474">
        <f>'A4'!P13</f>
        <v>0</v>
      </c>
      <c r="Q13" s="474">
        <f>'A4'!Q13</f>
        <v>0</v>
      </c>
      <c r="R13" s="474">
        <f>'A4'!R13</f>
        <v>26.035896960000002</v>
      </c>
      <c r="S13" s="474">
        <f>'A4'!S13</f>
        <v>105.09530672000001</v>
      </c>
      <c r="T13" s="474">
        <f>'A4'!T13</f>
        <v>0</v>
      </c>
      <c r="U13" s="474">
        <f>'A4'!U13</f>
        <v>2.0152E-2</v>
      </c>
      <c r="V13" s="474">
        <f>'A4'!V13</f>
        <v>0</v>
      </c>
      <c r="W13" s="474">
        <f>'A4'!W13</f>
        <v>0</v>
      </c>
      <c r="X13" s="474">
        <f>'A4'!X13</f>
        <v>1.80622E-2</v>
      </c>
      <c r="Y13" s="474">
        <f>'A4'!Y13</f>
        <v>1.4789E-3</v>
      </c>
      <c r="Z13" s="474">
        <f>'A4'!Z13</f>
        <v>8.9340446799999995</v>
      </c>
      <c r="AA13" s="474">
        <f>'A4'!AA13</f>
        <v>0</v>
      </c>
      <c r="AB13" s="474">
        <f>'A4'!AB13</f>
        <v>0</v>
      </c>
      <c r="AC13" s="474">
        <f>'A4'!AC13</f>
        <v>225.62445704000004</v>
      </c>
      <c r="AD13" s="474">
        <f>'A4'!AD13</f>
        <v>241.09186175000002</v>
      </c>
      <c r="AE13" s="474">
        <f>'A4'!AE13</f>
        <v>0</v>
      </c>
      <c r="AF13" s="474">
        <f>'A4'!AF13</f>
        <v>0</v>
      </c>
      <c r="AG13" s="474">
        <f>'A4'!AG13</f>
        <v>59.011606180000008</v>
      </c>
      <c r="AH13" s="474">
        <f>'A4'!AH13</f>
        <v>0</v>
      </c>
      <c r="AI13" s="474">
        <f>'A4'!AI13</f>
        <v>0</v>
      </c>
      <c r="AJ13" s="474">
        <f>'A4'!AJ13</f>
        <v>9.0407400000000002E-3</v>
      </c>
      <c r="AK13" s="474">
        <f>'A4'!AK13</f>
        <v>0</v>
      </c>
      <c r="AL13" s="474">
        <f>'A4'!AL13</f>
        <v>6.4450232800000009</v>
      </c>
      <c r="AM13" s="474">
        <f>'A4'!AM13</f>
        <v>0</v>
      </c>
      <c r="AN13" s="474">
        <f>'A4'!AN13</f>
        <v>0</v>
      </c>
      <c r="AO13" s="474">
        <f>'A4'!AO13</f>
        <v>0</v>
      </c>
      <c r="AP13" s="474">
        <f>'A4'!AP13</f>
        <v>0</v>
      </c>
      <c r="AQ13" s="474">
        <f>'A4'!AQ13</f>
        <v>1.5553145800000001</v>
      </c>
      <c r="AR13" s="474">
        <f>'A4'!AR13</f>
        <v>921.86177398000041</v>
      </c>
    </row>
    <row r="14" spans="1:45" s="14" customFormat="1" ht="18" customHeight="1">
      <c r="A14" s="77"/>
      <c r="B14" s="12" t="s">
        <v>331</v>
      </c>
      <c r="C14" s="75"/>
      <c r="D14" s="396">
        <f>'A4'!D14</f>
        <v>0</v>
      </c>
      <c r="E14" s="396">
        <f>'A4'!E14</f>
        <v>0</v>
      </c>
      <c r="F14" s="396">
        <f>'A4'!F14</f>
        <v>0</v>
      </c>
      <c r="G14" s="396">
        <f>'A4'!G14</f>
        <v>0</v>
      </c>
      <c r="H14" s="396">
        <f>'A4'!H14</f>
        <v>0</v>
      </c>
      <c r="I14" s="396">
        <f>'A4'!I14</f>
        <v>0</v>
      </c>
      <c r="J14" s="396">
        <f>'A4'!J14</f>
        <v>0</v>
      </c>
      <c r="K14" s="396">
        <f>'A4'!K14</f>
        <v>0</v>
      </c>
      <c r="L14" s="396">
        <f>'A4'!L14</f>
        <v>19.283167539999997</v>
      </c>
      <c r="M14" s="396">
        <f>'A4'!M14</f>
        <v>0</v>
      </c>
      <c r="N14" s="396">
        <f>'A4'!N14</f>
        <v>3.4179349800000001</v>
      </c>
      <c r="O14" s="396">
        <f>'A4'!O14</f>
        <v>126.57926005999995</v>
      </c>
      <c r="P14" s="396">
        <f>'A4'!P14</f>
        <v>0</v>
      </c>
      <c r="Q14" s="396">
        <f>'A4'!Q14</f>
        <v>0</v>
      </c>
      <c r="R14" s="396">
        <f>'A4'!R14</f>
        <v>12.943624000000002</v>
      </c>
      <c r="S14" s="396">
        <f>'A4'!S14</f>
        <v>0.55627843999999993</v>
      </c>
      <c r="T14" s="396">
        <f>'A4'!T14</f>
        <v>0</v>
      </c>
      <c r="U14" s="396">
        <f>'A4'!U14</f>
        <v>0</v>
      </c>
      <c r="V14" s="396">
        <f>'A4'!V14</f>
        <v>0</v>
      </c>
      <c r="W14" s="396">
        <f>'A4'!W14</f>
        <v>0</v>
      </c>
      <c r="X14" s="396">
        <f>'A4'!X14</f>
        <v>0</v>
      </c>
      <c r="Y14" s="396">
        <f>'A4'!Y14</f>
        <v>1.4789E-3</v>
      </c>
      <c r="Z14" s="396">
        <f>'A4'!Z14</f>
        <v>8.9340446799999995</v>
      </c>
      <c r="AA14" s="396">
        <f>'A4'!AA14</f>
        <v>0</v>
      </c>
      <c r="AB14" s="396">
        <f>'A4'!AB14</f>
        <v>0</v>
      </c>
      <c r="AC14" s="396">
        <f>'A4'!AC14</f>
        <v>132.45214847</v>
      </c>
      <c r="AD14" s="396">
        <f>'A4'!AD14</f>
        <v>87.380967990000016</v>
      </c>
      <c r="AE14" s="396">
        <f>'A4'!AE14</f>
        <v>0</v>
      </c>
      <c r="AF14" s="396">
        <f>'A4'!AF14</f>
        <v>0</v>
      </c>
      <c r="AG14" s="396">
        <f>'A4'!AG14</f>
        <v>33.920771640000005</v>
      </c>
      <c r="AH14" s="396">
        <f>'A4'!AH14</f>
        <v>0</v>
      </c>
      <c r="AI14" s="396">
        <f>'A4'!AI14</f>
        <v>0</v>
      </c>
      <c r="AJ14" s="396">
        <f>'A4'!AJ14</f>
        <v>0</v>
      </c>
      <c r="AK14" s="396">
        <f>'A4'!AK14</f>
        <v>0</v>
      </c>
      <c r="AL14" s="396">
        <f>'A4'!AL14</f>
        <v>0.30943136000000004</v>
      </c>
      <c r="AM14" s="396">
        <f>'A4'!AM14</f>
        <v>0</v>
      </c>
      <c r="AN14" s="396">
        <f>'A4'!AN14</f>
        <v>0</v>
      </c>
      <c r="AO14" s="396">
        <f>'A4'!AO14</f>
        <v>0</v>
      </c>
      <c r="AP14" s="396">
        <f>'A4'!AP14</f>
        <v>0</v>
      </c>
      <c r="AQ14" s="396">
        <f>'A4'!AQ14</f>
        <v>0</v>
      </c>
      <c r="AR14" s="396">
        <f>'A4'!AR14</f>
        <v>102.26292754000001</v>
      </c>
      <c r="AS14" s="121"/>
    </row>
    <row r="15" spans="1:45" s="14" customFormat="1" ht="18" customHeight="1">
      <c r="A15" s="78"/>
      <c r="B15" s="31" t="s">
        <v>175</v>
      </c>
      <c r="C15" s="75"/>
      <c r="D15" s="396">
        <f>'A4'!D15</f>
        <v>0</v>
      </c>
      <c r="E15" s="396">
        <f>'A4'!E15</f>
        <v>0</v>
      </c>
      <c r="F15" s="396">
        <f>'A4'!F15</f>
        <v>0</v>
      </c>
      <c r="G15" s="396">
        <f>'A4'!G15</f>
        <v>0</v>
      </c>
      <c r="H15" s="396">
        <f>'A4'!H15</f>
        <v>0</v>
      </c>
      <c r="I15" s="396">
        <f>'A4'!I15</f>
        <v>0</v>
      </c>
      <c r="J15" s="396">
        <f>'A4'!J15</f>
        <v>0</v>
      </c>
      <c r="K15" s="396">
        <f>'A4'!K15</f>
        <v>0</v>
      </c>
      <c r="L15" s="396">
        <f>'A4'!L15</f>
        <v>1.6006155000000002</v>
      </c>
      <c r="M15" s="396">
        <f>'A4'!M15</f>
        <v>0</v>
      </c>
      <c r="N15" s="396">
        <f>'A4'!N15</f>
        <v>0.22897828000000001</v>
      </c>
      <c r="O15" s="396">
        <f>'A4'!O15</f>
        <v>0</v>
      </c>
      <c r="P15" s="396">
        <f>'A4'!P15</f>
        <v>0</v>
      </c>
      <c r="Q15" s="396">
        <f>'A4'!Q15</f>
        <v>0</v>
      </c>
      <c r="R15" s="396">
        <f>'A4'!R15</f>
        <v>0</v>
      </c>
      <c r="S15" s="396">
        <f>'A4'!S15</f>
        <v>0</v>
      </c>
      <c r="T15" s="396">
        <f>'A4'!T15</f>
        <v>0</v>
      </c>
      <c r="U15" s="396">
        <f>'A4'!U15</f>
        <v>0</v>
      </c>
      <c r="V15" s="396">
        <f>'A4'!V15</f>
        <v>0</v>
      </c>
      <c r="W15" s="396">
        <f>'A4'!W15</f>
        <v>0</v>
      </c>
      <c r="X15" s="396">
        <f>'A4'!X15</f>
        <v>0</v>
      </c>
      <c r="Y15" s="396">
        <f>'A4'!Y15</f>
        <v>0</v>
      </c>
      <c r="Z15" s="396">
        <f>'A4'!Z15</f>
        <v>0</v>
      </c>
      <c r="AA15" s="396">
        <f>'A4'!AA15</f>
        <v>0</v>
      </c>
      <c r="AB15" s="396">
        <f>'A4'!AB15</f>
        <v>0</v>
      </c>
      <c r="AC15" s="396">
        <f>'A4'!AC15</f>
        <v>8.7734749199999964</v>
      </c>
      <c r="AD15" s="396">
        <f>'A4'!AD15</f>
        <v>15.214842999999998</v>
      </c>
      <c r="AE15" s="396">
        <f>'A4'!AE15</f>
        <v>0</v>
      </c>
      <c r="AF15" s="396">
        <f>'A4'!AF15</f>
        <v>0</v>
      </c>
      <c r="AG15" s="396">
        <f>'A4'!AG15</f>
        <v>0.91761459999999995</v>
      </c>
      <c r="AH15" s="396">
        <f>'A4'!AH15</f>
        <v>0</v>
      </c>
      <c r="AI15" s="396">
        <f>'A4'!AI15</f>
        <v>0</v>
      </c>
      <c r="AJ15" s="396">
        <f>'A4'!AJ15</f>
        <v>0</v>
      </c>
      <c r="AK15" s="396">
        <f>'A4'!AK15</f>
        <v>0</v>
      </c>
      <c r="AL15" s="396">
        <f>'A4'!AL15</f>
        <v>0</v>
      </c>
      <c r="AM15" s="396">
        <f>'A4'!AM15</f>
        <v>0</v>
      </c>
      <c r="AN15" s="396">
        <f>'A4'!AN15</f>
        <v>0</v>
      </c>
      <c r="AO15" s="396">
        <f>'A4'!AO15</f>
        <v>0</v>
      </c>
      <c r="AP15" s="396">
        <f>'A4'!AP15</f>
        <v>0</v>
      </c>
      <c r="AQ15" s="396">
        <f>'A4'!AQ15</f>
        <v>0</v>
      </c>
      <c r="AR15" s="396">
        <f>'A4'!AR15</f>
        <v>41.029072500000005</v>
      </c>
      <c r="AS15" s="121"/>
    </row>
    <row r="16" spans="1:45" s="14" customFormat="1" ht="18" customHeight="1">
      <c r="A16" s="78"/>
      <c r="B16" s="31" t="s">
        <v>176</v>
      </c>
      <c r="C16" s="75"/>
      <c r="D16" s="396">
        <f>'A4'!D16</f>
        <v>0</v>
      </c>
      <c r="E16" s="396">
        <f>'A4'!E16</f>
        <v>0</v>
      </c>
      <c r="F16" s="396">
        <f>'A4'!F16</f>
        <v>0</v>
      </c>
      <c r="G16" s="396">
        <f>'A4'!G16</f>
        <v>0</v>
      </c>
      <c r="H16" s="396">
        <f>'A4'!H16</f>
        <v>0</v>
      </c>
      <c r="I16" s="396">
        <f>'A4'!I16</f>
        <v>0</v>
      </c>
      <c r="J16" s="396">
        <f>'A4'!J16</f>
        <v>0</v>
      </c>
      <c r="K16" s="396">
        <f>'A4'!K16</f>
        <v>0</v>
      </c>
      <c r="L16" s="396">
        <f>'A4'!L16</f>
        <v>17.682552039999997</v>
      </c>
      <c r="M16" s="396">
        <f>'A4'!M16</f>
        <v>0</v>
      </c>
      <c r="N16" s="396">
        <f>'A4'!N16</f>
        <v>3.1889566999999999</v>
      </c>
      <c r="O16" s="396">
        <f>'A4'!O16</f>
        <v>126.57926005999995</v>
      </c>
      <c r="P16" s="396">
        <f>'A4'!P16</f>
        <v>0</v>
      </c>
      <c r="Q16" s="396">
        <f>'A4'!Q16</f>
        <v>0</v>
      </c>
      <c r="R16" s="396">
        <f>'A4'!R16</f>
        <v>12.943624000000002</v>
      </c>
      <c r="S16" s="396">
        <f>'A4'!S16</f>
        <v>0.55627843999999993</v>
      </c>
      <c r="T16" s="396">
        <f>'A4'!T16</f>
        <v>0</v>
      </c>
      <c r="U16" s="396">
        <f>'A4'!U16</f>
        <v>0</v>
      </c>
      <c r="V16" s="396">
        <f>'A4'!V16</f>
        <v>0</v>
      </c>
      <c r="W16" s="396">
        <f>'A4'!W16</f>
        <v>0</v>
      </c>
      <c r="X16" s="396">
        <f>'A4'!X16</f>
        <v>0</v>
      </c>
      <c r="Y16" s="396">
        <f>'A4'!Y16</f>
        <v>1.4789E-3</v>
      </c>
      <c r="Z16" s="396">
        <f>'A4'!Z16</f>
        <v>8.9340446799999995</v>
      </c>
      <c r="AA16" s="396">
        <f>'A4'!AA16</f>
        <v>0</v>
      </c>
      <c r="AB16" s="396">
        <f>'A4'!AB16</f>
        <v>0</v>
      </c>
      <c r="AC16" s="396">
        <f>'A4'!AC16</f>
        <v>123.67867355</v>
      </c>
      <c r="AD16" s="396">
        <f>'A4'!AD16</f>
        <v>72.166124990000014</v>
      </c>
      <c r="AE16" s="396">
        <f>'A4'!AE16</f>
        <v>0</v>
      </c>
      <c r="AF16" s="396">
        <f>'A4'!AF16</f>
        <v>0</v>
      </c>
      <c r="AG16" s="396">
        <f>'A4'!AG16</f>
        <v>33.003157040000005</v>
      </c>
      <c r="AH16" s="396">
        <f>'A4'!AH16</f>
        <v>0</v>
      </c>
      <c r="AI16" s="396">
        <f>'A4'!AI16</f>
        <v>0</v>
      </c>
      <c r="AJ16" s="396">
        <f>'A4'!AJ16</f>
        <v>0</v>
      </c>
      <c r="AK16" s="396">
        <f>'A4'!AK16</f>
        <v>0</v>
      </c>
      <c r="AL16" s="396">
        <f>'A4'!AL16</f>
        <v>0.30943136000000004</v>
      </c>
      <c r="AM16" s="396">
        <f>'A4'!AM16</f>
        <v>0</v>
      </c>
      <c r="AN16" s="396">
        <f>'A4'!AN16</f>
        <v>0</v>
      </c>
      <c r="AO16" s="396">
        <f>'A4'!AO16</f>
        <v>0</v>
      </c>
      <c r="AP16" s="396">
        <f>'A4'!AP16</f>
        <v>0</v>
      </c>
      <c r="AQ16" s="396">
        <f>'A4'!AQ16</f>
        <v>0</v>
      </c>
      <c r="AR16" s="396">
        <f>'A4'!AR16</f>
        <v>61.233855040000002</v>
      </c>
      <c r="AS16" s="121"/>
    </row>
    <row r="17" spans="1:50" s="14" customFormat="1" ht="18" customHeight="1">
      <c r="A17" s="78"/>
      <c r="B17" s="12" t="s">
        <v>177</v>
      </c>
      <c r="C17" s="75"/>
      <c r="D17" s="396">
        <f>'A4'!D17</f>
        <v>0</v>
      </c>
      <c r="E17" s="396">
        <f>'A4'!E17</f>
        <v>0</v>
      </c>
      <c r="F17" s="396">
        <f>'A4'!F17</f>
        <v>0</v>
      </c>
      <c r="G17" s="396">
        <f>'A4'!G17</f>
        <v>0</v>
      </c>
      <c r="H17" s="396">
        <f>'A4'!H17</f>
        <v>0</v>
      </c>
      <c r="I17" s="396">
        <f>'A4'!I17</f>
        <v>0</v>
      </c>
      <c r="J17" s="396">
        <f>'A4'!J17</f>
        <v>0</v>
      </c>
      <c r="K17" s="396">
        <f>'A4'!K17</f>
        <v>0</v>
      </c>
      <c r="L17" s="396">
        <f>'A4'!L17</f>
        <v>31.79055992</v>
      </c>
      <c r="M17" s="396">
        <f>'A4'!M17</f>
        <v>0</v>
      </c>
      <c r="N17" s="396">
        <f>'A4'!N17</f>
        <v>2.9743983600000004</v>
      </c>
      <c r="O17" s="396">
        <f>'A4'!O17</f>
        <v>0.70092067999999996</v>
      </c>
      <c r="P17" s="396">
        <f>'A4'!P17</f>
        <v>0</v>
      </c>
      <c r="Q17" s="396">
        <f>'A4'!Q17</f>
        <v>0</v>
      </c>
      <c r="R17" s="396">
        <f>'A4'!R17</f>
        <v>0</v>
      </c>
      <c r="S17" s="396">
        <f>'A4'!S17</f>
        <v>0.34867860000000001</v>
      </c>
      <c r="T17" s="396">
        <f>'A4'!T17</f>
        <v>0</v>
      </c>
      <c r="U17" s="396">
        <f>'A4'!U17</f>
        <v>0</v>
      </c>
      <c r="V17" s="396">
        <f>'A4'!V17</f>
        <v>0</v>
      </c>
      <c r="W17" s="396">
        <f>'A4'!W17</f>
        <v>0</v>
      </c>
      <c r="X17" s="396">
        <f>'A4'!X17</f>
        <v>8.7510999999999995E-3</v>
      </c>
      <c r="Y17" s="396">
        <f>'A4'!Y17</f>
        <v>0</v>
      </c>
      <c r="Z17" s="396">
        <f>'A4'!Z17</f>
        <v>0</v>
      </c>
      <c r="AA17" s="396">
        <f>'A4'!AA17</f>
        <v>0</v>
      </c>
      <c r="AB17" s="396">
        <f>'A4'!AB17</f>
        <v>0</v>
      </c>
      <c r="AC17" s="396">
        <f>'A4'!AC17</f>
        <v>50.917911560000015</v>
      </c>
      <c r="AD17" s="396">
        <f>'A4'!AD17</f>
        <v>57.331463939999978</v>
      </c>
      <c r="AE17" s="396">
        <f>'A4'!AE17</f>
        <v>0</v>
      </c>
      <c r="AF17" s="396">
        <f>'A4'!AF17</f>
        <v>0</v>
      </c>
      <c r="AG17" s="396">
        <f>'A4'!AG17</f>
        <v>20.550264780000006</v>
      </c>
      <c r="AH17" s="396">
        <f>'A4'!AH17</f>
        <v>0</v>
      </c>
      <c r="AI17" s="396">
        <f>'A4'!AI17</f>
        <v>0</v>
      </c>
      <c r="AJ17" s="396">
        <f>'A4'!AJ17</f>
        <v>0</v>
      </c>
      <c r="AK17" s="396">
        <f>'A4'!AK17</f>
        <v>0</v>
      </c>
      <c r="AL17" s="396">
        <f>'A4'!AL17</f>
        <v>0.46960024</v>
      </c>
      <c r="AM17" s="396">
        <f>'A4'!AM17</f>
        <v>0</v>
      </c>
      <c r="AN17" s="396">
        <f>'A4'!AN17</f>
        <v>0</v>
      </c>
      <c r="AO17" s="396">
        <f>'A4'!AO17</f>
        <v>0</v>
      </c>
      <c r="AP17" s="396">
        <f>'A4'!AP17</f>
        <v>0</v>
      </c>
      <c r="AQ17" s="396">
        <f>'A4'!AQ17</f>
        <v>5.5747460000000006E-2</v>
      </c>
      <c r="AR17" s="396">
        <f>'A4'!AR17</f>
        <v>424.10662860000036</v>
      </c>
      <c r="AS17" s="121"/>
    </row>
    <row r="18" spans="1:50" s="14" customFormat="1" ht="18" customHeight="1">
      <c r="A18" s="78"/>
      <c r="B18" s="31" t="s">
        <v>175</v>
      </c>
      <c r="C18" s="75"/>
      <c r="D18" s="396">
        <f>'A4'!D18</f>
        <v>0</v>
      </c>
      <c r="E18" s="396">
        <f>'A4'!E18</f>
        <v>0</v>
      </c>
      <c r="F18" s="396">
        <f>'A4'!F18</f>
        <v>0</v>
      </c>
      <c r="G18" s="396">
        <f>'A4'!G18</f>
        <v>0</v>
      </c>
      <c r="H18" s="396">
        <f>'A4'!H18</f>
        <v>0</v>
      </c>
      <c r="I18" s="396">
        <f>'A4'!I18</f>
        <v>0</v>
      </c>
      <c r="J18" s="396">
        <f>'A4'!J18</f>
        <v>0</v>
      </c>
      <c r="K18" s="396">
        <f>'A4'!K18</f>
        <v>0</v>
      </c>
      <c r="L18" s="396">
        <f>'A4'!L18</f>
        <v>13.46169688</v>
      </c>
      <c r="M18" s="396">
        <f>'A4'!M18</f>
        <v>0</v>
      </c>
      <c r="N18" s="396">
        <f>'A4'!N18</f>
        <v>0.12017614</v>
      </c>
      <c r="O18" s="396">
        <f>'A4'!O18</f>
        <v>0.70092067999999996</v>
      </c>
      <c r="P18" s="396">
        <f>'A4'!P18</f>
        <v>0</v>
      </c>
      <c r="Q18" s="396">
        <f>'A4'!Q18</f>
        <v>0</v>
      </c>
      <c r="R18" s="396">
        <f>'A4'!R18</f>
        <v>0</v>
      </c>
      <c r="S18" s="396">
        <f>'A4'!S18</f>
        <v>0</v>
      </c>
      <c r="T18" s="396">
        <f>'A4'!T18</f>
        <v>0</v>
      </c>
      <c r="U18" s="396">
        <f>'A4'!U18</f>
        <v>0</v>
      </c>
      <c r="V18" s="396">
        <f>'A4'!V18</f>
        <v>0</v>
      </c>
      <c r="W18" s="396">
        <f>'A4'!W18</f>
        <v>0</v>
      </c>
      <c r="X18" s="396">
        <f>'A4'!X18</f>
        <v>0</v>
      </c>
      <c r="Y18" s="396">
        <f>'A4'!Y18</f>
        <v>0</v>
      </c>
      <c r="Z18" s="396">
        <f>'A4'!Z18</f>
        <v>0</v>
      </c>
      <c r="AA18" s="396">
        <f>'A4'!AA18</f>
        <v>0</v>
      </c>
      <c r="AB18" s="396">
        <f>'A4'!AB18</f>
        <v>0</v>
      </c>
      <c r="AC18" s="396">
        <f>'A4'!AC18</f>
        <v>0.39816064000000001</v>
      </c>
      <c r="AD18" s="396">
        <f>'A4'!AD18</f>
        <v>16.952051939999993</v>
      </c>
      <c r="AE18" s="396">
        <f>'A4'!AE18</f>
        <v>0</v>
      </c>
      <c r="AF18" s="396">
        <f>'A4'!AF18</f>
        <v>0</v>
      </c>
      <c r="AG18" s="396">
        <f>'A4'!AG18</f>
        <v>0.55771238000000001</v>
      </c>
      <c r="AH18" s="396">
        <f>'A4'!AH18</f>
        <v>0</v>
      </c>
      <c r="AI18" s="396">
        <f>'A4'!AI18</f>
        <v>0</v>
      </c>
      <c r="AJ18" s="396">
        <f>'A4'!AJ18</f>
        <v>0</v>
      </c>
      <c r="AK18" s="396">
        <f>'A4'!AK18</f>
        <v>0</v>
      </c>
      <c r="AL18" s="396">
        <f>'A4'!AL18</f>
        <v>0</v>
      </c>
      <c r="AM18" s="396">
        <f>'A4'!AM18</f>
        <v>0</v>
      </c>
      <c r="AN18" s="396">
        <f>'A4'!AN18</f>
        <v>0</v>
      </c>
      <c r="AO18" s="396">
        <f>'A4'!AO18</f>
        <v>0</v>
      </c>
      <c r="AP18" s="396">
        <f>'A4'!AP18</f>
        <v>0</v>
      </c>
      <c r="AQ18" s="396">
        <f>'A4'!AQ18</f>
        <v>0</v>
      </c>
      <c r="AR18" s="396">
        <f>'A4'!AR18</f>
        <v>3.8304807000000012</v>
      </c>
      <c r="AS18" s="121"/>
    </row>
    <row r="19" spans="1:50" s="14" customFormat="1" ht="18" customHeight="1">
      <c r="A19" s="78"/>
      <c r="B19" s="31" t="s">
        <v>176</v>
      </c>
      <c r="C19" s="75"/>
      <c r="D19" s="396">
        <f>'A4'!D19</f>
        <v>0</v>
      </c>
      <c r="E19" s="396">
        <f>'A4'!E19</f>
        <v>0</v>
      </c>
      <c r="F19" s="396">
        <f>'A4'!F19</f>
        <v>0</v>
      </c>
      <c r="G19" s="396">
        <f>'A4'!G19</f>
        <v>0</v>
      </c>
      <c r="H19" s="396">
        <f>'A4'!H19</f>
        <v>0</v>
      </c>
      <c r="I19" s="396">
        <f>'A4'!I19</f>
        <v>0</v>
      </c>
      <c r="J19" s="396">
        <f>'A4'!J19</f>
        <v>0</v>
      </c>
      <c r="K19" s="396">
        <f>'A4'!K19</f>
        <v>0</v>
      </c>
      <c r="L19" s="396">
        <f>'A4'!L19</f>
        <v>18.328863040000002</v>
      </c>
      <c r="M19" s="396">
        <f>'A4'!M19</f>
        <v>0</v>
      </c>
      <c r="N19" s="396">
        <f>'A4'!N19</f>
        <v>2.8542222200000005</v>
      </c>
      <c r="O19" s="396">
        <f>'A4'!O19</f>
        <v>0</v>
      </c>
      <c r="P19" s="396">
        <f>'A4'!P19</f>
        <v>0</v>
      </c>
      <c r="Q19" s="396">
        <f>'A4'!Q19</f>
        <v>0</v>
      </c>
      <c r="R19" s="396">
        <f>'A4'!R19</f>
        <v>0</v>
      </c>
      <c r="S19" s="396">
        <f>'A4'!S19</f>
        <v>0.34867860000000001</v>
      </c>
      <c r="T19" s="396">
        <f>'A4'!T19</f>
        <v>0</v>
      </c>
      <c r="U19" s="396">
        <f>'A4'!U19</f>
        <v>0</v>
      </c>
      <c r="V19" s="396">
        <f>'A4'!V19</f>
        <v>0</v>
      </c>
      <c r="W19" s="396">
        <f>'A4'!W19</f>
        <v>0</v>
      </c>
      <c r="X19" s="396">
        <f>'A4'!X19</f>
        <v>8.7510999999999995E-3</v>
      </c>
      <c r="Y19" s="396">
        <f>'A4'!Y19</f>
        <v>0</v>
      </c>
      <c r="Z19" s="396">
        <f>'A4'!Z19</f>
        <v>0</v>
      </c>
      <c r="AA19" s="396">
        <f>'A4'!AA19</f>
        <v>0</v>
      </c>
      <c r="AB19" s="396">
        <f>'A4'!AB19</f>
        <v>0</v>
      </c>
      <c r="AC19" s="396">
        <f>'A4'!AC19</f>
        <v>50.519750920000014</v>
      </c>
      <c r="AD19" s="396">
        <f>'A4'!AD19</f>
        <v>40.379411999999988</v>
      </c>
      <c r="AE19" s="396">
        <f>'A4'!AE19</f>
        <v>0</v>
      </c>
      <c r="AF19" s="396">
        <f>'A4'!AF19</f>
        <v>0</v>
      </c>
      <c r="AG19" s="396">
        <f>'A4'!AG19</f>
        <v>19.992552400000005</v>
      </c>
      <c r="AH19" s="396">
        <f>'A4'!AH19</f>
        <v>0</v>
      </c>
      <c r="AI19" s="396">
        <f>'A4'!AI19</f>
        <v>0</v>
      </c>
      <c r="AJ19" s="396">
        <f>'A4'!AJ19</f>
        <v>0</v>
      </c>
      <c r="AK19" s="396">
        <f>'A4'!AK19</f>
        <v>0</v>
      </c>
      <c r="AL19" s="396">
        <f>'A4'!AL19</f>
        <v>0.46960024</v>
      </c>
      <c r="AM19" s="396">
        <f>'A4'!AM19</f>
        <v>0</v>
      </c>
      <c r="AN19" s="396">
        <f>'A4'!AN19</f>
        <v>0</v>
      </c>
      <c r="AO19" s="396">
        <f>'A4'!AO19</f>
        <v>0</v>
      </c>
      <c r="AP19" s="396">
        <f>'A4'!AP19</f>
        <v>0</v>
      </c>
      <c r="AQ19" s="396">
        <f>'A4'!AQ19</f>
        <v>5.5747460000000006E-2</v>
      </c>
      <c r="AR19" s="396">
        <f>'A4'!AR19</f>
        <v>420.27614790000035</v>
      </c>
      <c r="AS19" s="121"/>
    </row>
    <row r="20" spans="1:50" s="14" customFormat="1" ht="18" customHeight="1">
      <c r="A20" s="77"/>
      <c r="B20" s="469" t="s">
        <v>328</v>
      </c>
      <c r="C20" s="75"/>
      <c r="D20" s="396">
        <f>'A4'!D20</f>
        <v>0</v>
      </c>
      <c r="E20" s="396">
        <f>'A4'!E20</f>
        <v>0</v>
      </c>
      <c r="F20" s="396">
        <f>'A4'!F20</f>
        <v>0</v>
      </c>
      <c r="G20" s="396">
        <f>'A4'!G20</f>
        <v>0</v>
      </c>
      <c r="H20" s="396">
        <f>'A4'!H20</f>
        <v>0</v>
      </c>
      <c r="I20" s="396">
        <f>'A4'!I20</f>
        <v>0</v>
      </c>
      <c r="J20" s="396">
        <f>'A4'!J20</f>
        <v>0</v>
      </c>
      <c r="K20" s="396">
        <f>'A4'!K20</f>
        <v>0</v>
      </c>
      <c r="L20" s="396">
        <f>'A4'!L20</f>
        <v>0</v>
      </c>
      <c r="M20" s="396">
        <f>'A4'!M20</f>
        <v>0</v>
      </c>
      <c r="N20" s="396">
        <f>'A4'!N20</f>
        <v>0</v>
      </c>
      <c r="O20" s="396">
        <f>'A4'!O20</f>
        <v>0</v>
      </c>
      <c r="P20" s="396">
        <f>'A4'!P20</f>
        <v>0</v>
      </c>
      <c r="Q20" s="396">
        <f>'A4'!Q20</f>
        <v>0</v>
      </c>
      <c r="R20" s="396">
        <f>'A4'!R20</f>
        <v>1.205074</v>
      </c>
      <c r="S20" s="396">
        <f>'A4'!S20</f>
        <v>0</v>
      </c>
      <c r="T20" s="396">
        <f>'A4'!T20</f>
        <v>0</v>
      </c>
      <c r="U20" s="396">
        <f>'A4'!U20</f>
        <v>0</v>
      </c>
      <c r="V20" s="396">
        <f>'A4'!V20</f>
        <v>0</v>
      </c>
      <c r="W20" s="396">
        <f>'A4'!W20</f>
        <v>0</v>
      </c>
      <c r="X20" s="396">
        <f>'A4'!X20</f>
        <v>0</v>
      </c>
      <c r="Y20" s="396">
        <f>'A4'!Y20</f>
        <v>0</v>
      </c>
      <c r="Z20" s="396">
        <f>'A4'!Z20</f>
        <v>0</v>
      </c>
      <c r="AA20" s="396">
        <f>'A4'!AA20</f>
        <v>0</v>
      </c>
      <c r="AB20" s="396">
        <f>'A4'!AB20</f>
        <v>0</v>
      </c>
      <c r="AC20" s="396">
        <f>'A4'!AC20</f>
        <v>0.38857088000000001</v>
      </c>
      <c r="AD20" s="396">
        <f>'A4'!AD20</f>
        <v>0</v>
      </c>
      <c r="AE20" s="396">
        <f>'A4'!AE20</f>
        <v>0</v>
      </c>
      <c r="AF20" s="396">
        <f>'A4'!AF20</f>
        <v>0</v>
      </c>
      <c r="AG20" s="396">
        <f>'A4'!AG20</f>
        <v>8.5978999999999986E-3</v>
      </c>
      <c r="AH20" s="396">
        <f>'A4'!AH20</f>
        <v>0</v>
      </c>
      <c r="AI20" s="396">
        <f>'A4'!AI20</f>
        <v>0</v>
      </c>
      <c r="AJ20" s="396">
        <f>'A4'!AJ20</f>
        <v>0</v>
      </c>
      <c r="AK20" s="396">
        <f>'A4'!AK20</f>
        <v>0</v>
      </c>
      <c r="AL20" s="396">
        <f>'A4'!AL20</f>
        <v>0</v>
      </c>
      <c r="AM20" s="396">
        <f>'A4'!AM20</f>
        <v>0</v>
      </c>
      <c r="AN20" s="396">
        <f>'A4'!AN20</f>
        <v>0</v>
      </c>
      <c r="AO20" s="396">
        <f>'A4'!AO20</f>
        <v>0</v>
      </c>
      <c r="AP20" s="396">
        <f>'A4'!AP20</f>
        <v>0</v>
      </c>
      <c r="AQ20" s="396">
        <f>'A4'!AQ20</f>
        <v>0</v>
      </c>
      <c r="AR20" s="396">
        <f>'A4'!AR20</f>
        <v>266.03826330000004</v>
      </c>
    </row>
    <row r="21" spans="1:50" s="26" customFormat="1" ht="18" customHeight="1">
      <c r="A21" s="78"/>
      <c r="B21" s="31" t="s">
        <v>175</v>
      </c>
      <c r="C21" s="75"/>
      <c r="D21" s="396">
        <f>'A4'!D21</f>
        <v>0</v>
      </c>
      <c r="E21" s="396">
        <f>'A4'!E21</f>
        <v>0</v>
      </c>
      <c r="F21" s="396">
        <f>'A4'!F21</f>
        <v>0</v>
      </c>
      <c r="G21" s="396">
        <f>'A4'!G21</f>
        <v>0</v>
      </c>
      <c r="H21" s="396">
        <f>'A4'!H21</f>
        <v>0</v>
      </c>
      <c r="I21" s="396">
        <f>'A4'!I21</f>
        <v>0</v>
      </c>
      <c r="J21" s="396">
        <f>'A4'!J21</f>
        <v>0</v>
      </c>
      <c r="K21" s="396">
        <f>'A4'!K21</f>
        <v>0</v>
      </c>
      <c r="L21" s="396">
        <f>'A4'!L21</f>
        <v>0</v>
      </c>
      <c r="M21" s="396">
        <f>'A4'!M21</f>
        <v>0</v>
      </c>
      <c r="N21" s="396">
        <f>'A4'!N21</f>
        <v>0</v>
      </c>
      <c r="O21" s="396">
        <f>'A4'!O21</f>
        <v>0</v>
      </c>
      <c r="P21" s="396">
        <f>'A4'!P21</f>
        <v>0</v>
      </c>
      <c r="Q21" s="396">
        <f>'A4'!Q21</f>
        <v>0</v>
      </c>
      <c r="R21" s="396">
        <f>'A4'!R21</f>
        <v>0</v>
      </c>
      <c r="S21" s="396">
        <f>'A4'!S21</f>
        <v>0</v>
      </c>
      <c r="T21" s="396">
        <f>'A4'!T21</f>
        <v>0</v>
      </c>
      <c r="U21" s="396">
        <f>'A4'!U21</f>
        <v>0</v>
      </c>
      <c r="V21" s="396">
        <f>'A4'!V21</f>
        <v>0</v>
      </c>
      <c r="W21" s="396">
        <f>'A4'!W21</f>
        <v>0</v>
      </c>
      <c r="X21" s="396">
        <f>'A4'!X21</f>
        <v>0</v>
      </c>
      <c r="Y21" s="396">
        <f>'A4'!Y21</f>
        <v>0</v>
      </c>
      <c r="Z21" s="396">
        <f>'A4'!Z21</f>
        <v>0</v>
      </c>
      <c r="AA21" s="396">
        <f>'A4'!AA21</f>
        <v>0</v>
      </c>
      <c r="AB21" s="396">
        <f>'A4'!AB21</f>
        <v>0</v>
      </c>
      <c r="AC21" s="396">
        <f>'A4'!AC21</f>
        <v>0</v>
      </c>
      <c r="AD21" s="396">
        <f>'A4'!AD21</f>
        <v>0</v>
      </c>
      <c r="AE21" s="396">
        <f>'A4'!AE21</f>
        <v>0</v>
      </c>
      <c r="AF21" s="396">
        <f>'A4'!AF21</f>
        <v>0</v>
      </c>
      <c r="AG21" s="396">
        <f>'A4'!AG21</f>
        <v>8.5978999999999986E-3</v>
      </c>
      <c r="AH21" s="396">
        <f>'A4'!AH21</f>
        <v>0</v>
      </c>
      <c r="AI21" s="396">
        <f>'A4'!AI21</f>
        <v>0</v>
      </c>
      <c r="AJ21" s="396">
        <f>'A4'!AJ21</f>
        <v>0</v>
      </c>
      <c r="AK21" s="396">
        <f>'A4'!AK21</f>
        <v>0</v>
      </c>
      <c r="AL21" s="396">
        <f>'A4'!AL21</f>
        <v>0</v>
      </c>
      <c r="AM21" s="396">
        <f>'A4'!AM21</f>
        <v>0</v>
      </c>
      <c r="AN21" s="396">
        <f>'A4'!AN21</f>
        <v>0</v>
      </c>
      <c r="AO21" s="396">
        <f>'A4'!AO21</f>
        <v>0</v>
      </c>
      <c r="AP21" s="396">
        <f>'A4'!AP21</f>
        <v>0</v>
      </c>
      <c r="AQ21" s="396">
        <f>'A4'!AQ21</f>
        <v>0</v>
      </c>
      <c r="AR21" s="396">
        <f>'A4'!AR21</f>
        <v>2.0062799999999999E-2</v>
      </c>
      <c r="AS21" s="14"/>
      <c r="AT21" s="14"/>
      <c r="AU21" s="14"/>
      <c r="AV21" s="14"/>
    </row>
    <row r="22" spans="1:50" s="26" customFormat="1" ht="18" customHeight="1">
      <c r="A22" s="78"/>
      <c r="B22" s="31" t="s">
        <v>176</v>
      </c>
      <c r="C22" s="75"/>
      <c r="D22" s="396">
        <f>'A4'!D22</f>
        <v>0</v>
      </c>
      <c r="E22" s="396">
        <f>'A4'!E22</f>
        <v>0</v>
      </c>
      <c r="F22" s="396">
        <f>'A4'!F22</f>
        <v>0</v>
      </c>
      <c r="G22" s="396">
        <f>'A4'!G22</f>
        <v>0</v>
      </c>
      <c r="H22" s="396">
        <f>'A4'!H22</f>
        <v>0</v>
      </c>
      <c r="I22" s="396">
        <f>'A4'!I22</f>
        <v>0</v>
      </c>
      <c r="J22" s="396">
        <f>'A4'!J22</f>
        <v>0</v>
      </c>
      <c r="K22" s="396">
        <f>'A4'!K22</f>
        <v>0</v>
      </c>
      <c r="L22" s="396">
        <f>'A4'!L22</f>
        <v>0</v>
      </c>
      <c r="M22" s="396">
        <f>'A4'!M22</f>
        <v>0</v>
      </c>
      <c r="N22" s="396">
        <f>'A4'!N22</f>
        <v>0</v>
      </c>
      <c r="O22" s="396">
        <f>'A4'!O22</f>
        <v>0</v>
      </c>
      <c r="P22" s="396">
        <f>'A4'!P22</f>
        <v>0</v>
      </c>
      <c r="Q22" s="396">
        <f>'A4'!Q22</f>
        <v>0</v>
      </c>
      <c r="R22" s="396">
        <f>'A4'!R22</f>
        <v>1.205074</v>
      </c>
      <c r="S22" s="396">
        <f>'A4'!S22</f>
        <v>0</v>
      </c>
      <c r="T22" s="396">
        <f>'A4'!T22</f>
        <v>0</v>
      </c>
      <c r="U22" s="396">
        <f>'A4'!U22</f>
        <v>0</v>
      </c>
      <c r="V22" s="396">
        <f>'A4'!V22</f>
        <v>0</v>
      </c>
      <c r="W22" s="396">
        <f>'A4'!W22</f>
        <v>0</v>
      </c>
      <c r="X22" s="396">
        <f>'A4'!X22</f>
        <v>0</v>
      </c>
      <c r="Y22" s="396">
        <f>'A4'!Y22</f>
        <v>0</v>
      </c>
      <c r="Z22" s="396">
        <f>'A4'!Z22</f>
        <v>0</v>
      </c>
      <c r="AA22" s="396">
        <f>'A4'!AA22</f>
        <v>0</v>
      </c>
      <c r="AB22" s="396">
        <f>'A4'!AB22</f>
        <v>0</v>
      </c>
      <c r="AC22" s="396">
        <f>'A4'!AC22</f>
        <v>0.38857088000000001</v>
      </c>
      <c r="AD22" s="396">
        <f>'A4'!AD22</f>
        <v>0</v>
      </c>
      <c r="AE22" s="396">
        <f>'A4'!AE22</f>
        <v>0</v>
      </c>
      <c r="AF22" s="396">
        <f>'A4'!AF22</f>
        <v>0</v>
      </c>
      <c r="AG22" s="396">
        <f>'A4'!AG22</f>
        <v>0</v>
      </c>
      <c r="AH22" s="396">
        <f>'A4'!AH22</f>
        <v>0</v>
      </c>
      <c r="AI22" s="396">
        <f>'A4'!AI22</f>
        <v>0</v>
      </c>
      <c r="AJ22" s="396">
        <f>'A4'!AJ22</f>
        <v>0</v>
      </c>
      <c r="AK22" s="396">
        <f>'A4'!AK22</f>
        <v>0</v>
      </c>
      <c r="AL22" s="396">
        <f>'A4'!AL22</f>
        <v>0</v>
      </c>
      <c r="AM22" s="396">
        <f>'A4'!AM22</f>
        <v>0</v>
      </c>
      <c r="AN22" s="396">
        <f>'A4'!AN22</f>
        <v>0</v>
      </c>
      <c r="AO22" s="396">
        <f>'A4'!AO22</f>
        <v>0</v>
      </c>
      <c r="AP22" s="396">
        <f>'A4'!AP22</f>
        <v>0</v>
      </c>
      <c r="AQ22" s="396">
        <f>'A4'!AQ22</f>
        <v>0</v>
      </c>
      <c r="AR22" s="396">
        <f>'A4'!AR22</f>
        <v>266.01820050000003</v>
      </c>
      <c r="AS22" s="14"/>
      <c r="AT22" s="14"/>
      <c r="AU22" s="14"/>
      <c r="AV22" s="14"/>
    </row>
    <row r="23" spans="1:50" s="26" customFormat="1" ht="18" customHeight="1">
      <c r="A23" s="78"/>
      <c r="B23" s="469" t="s">
        <v>327</v>
      </c>
      <c r="C23" s="75"/>
      <c r="D23" s="396">
        <f>'A4'!D23</f>
        <v>0</v>
      </c>
      <c r="E23" s="396">
        <f>'A4'!E23</f>
        <v>0</v>
      </c>
      <c r="F23" s="396">
        <f>'A4'!F23</f>
        <v>0</v>
      </c>
      <c r="G23" s="396">
        <f>'A4'!G23</f>
        <v>0</v>
      </c>
      <c r="H23" s="396">
        <f>'A4'!H23</f>
        <v>0</v>
      </c>
      <c r="I23" s="396">
        <f>'A4'!I23</f>
        <v>0</v>
      </c>
      <c r="J23" s="396">
        <f>'A4'!J23</f>
        <v>0</v>
      </c>
      <c r="K23" s="396">
        <f>'A4'!K23</f>
        <v>0</v>
      </c>
      <c r="L23" s="396">
        <f>'A4'!L23</f>
        <v>31.612351079999989</v>
      </c>
      <c r="M23" s="396">
        <f>'A4'!M23</f>
        <v>0</v>
      </c>
      <c r="N23" s="396">
        <f>'A4'!N23</f>
        <v>3.1164704199999997</v>
      </c>
      <c r="O23" s="396">
        <f>'A4'!O23</f>
        <v>7.2086099599999987</v>
      </c>
      <c r="P23" s="396">
        <f>'A4'!P23</f>
        <v>0</v>
      </c>
      <c r="Q23" s="396">
        <f>'A4'!Q23</f>
        <v>0</v>
      </c>
      <c r="R23" s="396">
        <f>'A4'!R23</f>
        <v>11.887198959999999</v>
      </c>
      <c r="S23" s="396">
        <f>'A4'!S23</f>
        <v>104.19034968000001</v>
      </c>
      <c r="T23" s="396">
        <f>'A4'!T23</f>
        <v>0</v>
      </c>
      <c r="U23" s="396">
        <f>'A4'!U23</f>
        <v>2.0152E-2</v>
      </c>
      <c r="V23" s="396">
        <f>'A4'!V23</f>
        <v>0</v>
      </c>
      <c r="W23" s="396">
        <f>'A4'!W23</f>
        <v>0</v>
      </c>
      <c r="X23" s="396">
        <f>'A4'!X23</f>
        <v>9.3110999999999992E-3</v>
      </c>
      <c r="Y23" s="396">
        <f>'A4'!Y23</f>
        <v>0</v>
      </c>
      <c r="Z23" s="396">
        <f>'A4'!Z23</f>
        <v>0</v>
      </c>
      <c r="AA23" s="396">
        <f>'A4'!AA23</f>
        <v>0</v>
      </c>
      <c r="AB23" s="396">
        <f>'A4'!AB23</f>
        <v>0</v>
      </c>
      <c r="AC23" s="396">
        <f>'A4'!AC23</f>
        <v>41.865826130000002</v>
      </c>
      <c r="AD23" s="396">
        <f>'A4'!AD23</f>
        <v>96.379429820000027</v>
      </c>
      <c r="AE23" s="396">
        <f>'A4'!AE23</f>
        <v>0</v>
      </c>
      <c r="AF23" s="396">
        <f>'A4'!AF23</f>
        <v>0</v>
      </c>
      <c r="AG23" s="396">
        <f>'A4'!AG23</f>
        <v>4.5319718600000005</v>
      </c>
      <c r="AH23" s="396">
        <f>'A4'!AH23</f>
        <v>0</v>
      </c>
      <c r="AI23" s="396">
        <f>'A4'!AI23</f>
        <v>0</v>
      </c>
      <c r="AJ23" s="396">
        <f>'A4'!AJ23</f>
        <v>9.0407400000000002E-3</v>
      </c>
      <c r="AK23" s="396">
        <f>'A4'!AK23</f>
        <v>0</v>
      </c>
      <c r="AL23" s="396">
        <f>'A4'!AL23</f>
        <v>5.6659916800000012</v>
      </c>
      <c r="AM23" s="396">
        <f>'A4'!AM23</f>
        <v>0</v>
      </c>
      <c r="AN23" s="396">
        <f>'A4'!AN23</f>
        <v>0</v>
      </c>
      <c r="AO23" s="396">
        <f>'A4'!AO23</f>
        <v>0</v>
      </c>
      <c r="AP23" s="396">
        <f>'A4'!AP23</f>
        <v>0</v>
      </c>
      <c r="AQ23" s="396">
        <f>'A4'!AQ23</f>
        <v>1.49956712</v>
      </c>
      <c r="AR23" s="396">
        <f>'A4'!AR23</f>
        <v>129.45395454000004</v>
      </c>
      <c r="AS23" s="14"/>
      <c r="AT23" s="14"/>
      <c r="AU23" s="14"/>
      <c r="AV23" s="14"/>
    </row>
    <row r="24" spans="1:50" s="26" customFormat="1" ht="18" customHeight="1">
      <c r="A24" s="78"/>
      <c r="B24" s="31" t="s">
        <v>175</v>
      </c>
      <c r="C24" s="75"/>
      <c r="D24" s="396">
        <f>'A4'!D24</f>
        <v>0</v>
      </c>
      <c r="E24" s="396">
        <f>'A4'!E24</f>
        <v>0</v>
      </c>
      <c r="F24" s="396">
        <f>'A4'!F24</f>
        <v>0</v>
      </c>
      <c r="G24" s="396">
        <f>'A4'!G24</f>
        <v>0</v>
      </c>
      <c r="H24" s="396">
        <f>'A4'!H24</f>
        <v>0</v>
      </c>
      <c r="I24" s="396">
        <f>'A4'!I24</f>
        <v>0</v>
      </c>
      <c r="J24" s="396">
        <f>'A4'!J24</f>
        <v>0</v>
      </c>
      <c r="K24" s="396">
        <f>'A4'!K24</f>
        <v>0</v>
      </c>
      <c r="L24" s="396">
        <f>'A4'!L24</f>
        <v>31.612351079999989</v>
      </c>
      <c r="M24" s="396">
        <f>'A4'!M24</f>
        <v>0</v>
      </c>
      <c r="N24" s="396">
        <f>'A4'!N24</f>
        <v>3.0757183399999999</v>
      </c>
      <c r="O24" s="396">
        <f>'A4'!O24</f>
        <v>7.2086099599999987</v>
      </c>
      <c r="P24" s="396">
        <f>'A4'!P24</f>
        <v>0</v>
      </c>
      <c r="Q24" s="396">
        <f>'A4'!Q24</f>
        <v>0</v>
      </c>
      <c r="R24" s="396">
        <f>'A4'!R24</f>
        <v>11.887198959999999</v>
      </c>
      <c r="S24" s="396">
        <f>'A4'!S24</f>
        <v>0.84974267999999997</v>
      </c>
      <c r="T24" s="396">
        <f>'A4'!T24</f>
        <v>0</v>
      </c>
      <c r="U24" s="396">
        <f>'A4'!U24</f>
        <v>2.0152E-2</v>
      </c>
      <c r="V24" s="396">
        <f>'A4'!V24</f>
        <v>0</v>
      </c>
      <c r="W24" s="396">
        <f>'A4'!W24</f>
        <v>0</v>
      </c>
      <c r="X24" s="396">
        <f>'A4'!X24</f>
        <v>9.3110999999999992E-3</v>
      </c>
      <c r="Y24" s="396">
        <f>'A4'!Y24</f>
        <v>0</v>
      </c>
      <c r="Z24" s="396">
        <f>'A4'!Z24</f>
        <v>0</v>
      </c>
      <c r="AA24" s="396">
        <f>'A4'!AA24</f>
        <v>0</v>
      </c>
      <c r="AB24" s="396">
        <f>'A4'!AB24</f>
        <v>0</v>
      </c>
      <c r="AC24" s="396">
        <f>'A4'!AC24</f>
        <v>34.180302610000005</v>
      </c>
      <c r="AD24" s="396">
        <f>'A4'!AD24</f>
        <v>78.193325540000032</v>
      </c>
      <c r="AE24" s="396">
        <f>'A4'!AE24</f>
        <v>0</v>
      </c>
      <c r="AF24" s="396">
        <f>'A4'!AF24</f>
        <v>0</v>
      </c>
      <c r="AG24" s="396">
        <f>'A4'!AG24</f>
        <v>2.7229924000000008</v>
      </c>
      <c r="AH24" s="396">
        <f>'A4'!AH24</f>
        <v>0</v>
      </c>
      <c r="AI24" s="396">
        <f>'A4'!AI24</f>
        <v>0</v>
      </c>
      <c r="AJ24" s="396">
        <f>'A4'!AJ24</f>
        <v>9.0407400000000002E-3</v>
      </c>
      <c r="AK24" s="396">
        <f>'A4'!AK24</f>
        <v>0</v>
      </c>
      <c r="AL24" s="396">
        <f>'A4'!AL24</f>
        <v>5.6659916800000012</v>
      </c>
      <c r="AM24" s="396">
        <f>'A4'!AM24</f>
        <v>0</v>
      </c>
      <c r="AN24" s="396">
        <f>'A4'!AN24</f>
        <v>0</v>
      </c>
      <c r="AO24" s="396">
        <f>'A4'!AO24</f>
        <v>0</v>
      </c>
      <c r="AP24" s="396">
        <f>'A4'!AP24</f>
        <v>0</v>
      </c>
      <c r="AQ24" s="396">
        <f>'A4'!AQ24</f>
        <v>0</v>
      </c>
      <c r="AR24" s="396">
        <f>'A4'!AR24</f>
        <v>107.63304182000006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176</v>
      </c>
      <c r="C25" s="75"/>
      <c r="D25" s="396">
        <f>'A4'!D25</f>
        <v>0</v>
      </c>
      <c r="E25" s="396">
        <f>'A4'!E25</f>
        <v>0</v>
      </c>
      <c r="F25" s="396">
        <f>'A4'!F25</f>
        <v>0</v>
      </c>
      <c r="G25" s="396">
        <f>'A4'!G25</f>
        <v>0</v>
      </c>
      <c r="H25" s="396">
        <f>'A4'!H25</f>
        <v>0</v>
      </c>
      <c r="I25" s="396">
        <f>'A4'!I25</f>
        <v>0</v>
      </c>
      <c r="J25" s="396">
        <f>'A4'!J25</f>
        <v>0</v>
      </c>
      <c r="K25" s="396">
        <f>'A4'!K25</f>
        <v>0</v>
      </c>
      <c r="L25" s="396">
        <f>'A4'!L25</f>
        <v>0</v>
      </c>
      <c r="M25" s="396">
        <f>'A4'!M25</f>
        <v>0</v>
      </c>
      <c r="N25" s="396">
        <f>'A4'!N25</f>
        <v>4.0752079999999996E-2</v>
      </c>
      <c r="O25" s="396">
        <f>'A4'!O25</f>
        <v>0</v>
      </c>
      <c r="P25" s="396">
        <f>'A4'!P25</f>
        <v>0</v>
      </c>
      <c r="Q25" s="396">
        <f>'A4'!Q25</f>
        <v>0</v>
      </c>
      <c r="R25" s="396">
        <f>'A4'!R25</f>
        <v>0</v>
      </c>
      <c r="S25" s="396">
        <f>'A4'!S25</f>
        <v>103.34060700000001</v>
      </c>
      <c r="T25" s="396">
        <f>'A4'!T25</f>
        <v>0</v>
      </c>
      <c r="U25" s="396">
        <f>'A4'!U25</f>
        <v>0</v>
      </c>
      <c r="V25" s="396">
        <f>'A4'!V25</f>
        <v>0</v>
      </c>
      <c r="W25" s="396">
        <f>'A4'!W25</f>
        <v>0</v>
      </c>
      <c r="X25" s="396">
        <f>'A4'!X25</f>
        <v>0</v>
      </c>
      <c r="Y25" s="396">
        <f>'A4'!Y25</f>
        <v>0</v>
      </c>
      <c r="Z25" s="396">
        <f>'A4'!Z25</f>
        <v>0</v>
      </c>
      <c r="AA25" s="396">
        <f>'A4'!AA25</f>
        <v>0</v>
      </c>
      <c r="AB25" s="396">
        <f>'A4'!AB25</f>
        <v>0</v>
      </c>
      <c r="AC25" s="396">
        <f>'A4'!AC25</f>
        <v>7.6855235200000003</v>
      </c>
      <c r="AD25" s="396">
        <f>'A4'!AD25</f>
        <v>18.186104279999999</v>
      </c>
      <c r="AE25" s="396">
        <f>'A4'!AE25</f>
        <v>0</v>
      </c>
      <c r="AF25" s="396">
        <f>'A4'!AF25</f>
        <v>0</v>
      </c>
      <c r="AG25" s="396">
        <f>'A4'!AG25</f>
        <v>1.8089794599999998</v>
      </c>
      <c r="AH25" s="396">
        <f>'A4'!AH25</f>
        <v>0</v>
      </c>
      <c r="AI25" s="396">
        <f>'A4'!AI25</f>
        <v>0</v>
      </c>
      <c r="AJ25" s="396">
        <f>'A4'!AJ25</f>
        <v>0</v>
      </c>
      <c r="AK25" s="396">
        <f>'A4'!AK25</f>
        <v>0</v>
      </c>
      <c r="AL25" s="396">
        <f>'A4'!AL25</f>
        <v>0</v>
      </c>
      <c r="AM25" s="396">
        <f>'A4'!AM25</f>
        <v>0</v>
      </c>
      <c r="AN25" s="396">
        <f>'A4'!AN25</f>
        <v>0</v>
      </c>
      <c r="AO25" s="396">
        <f>'A4'!AO25</f>
        <v>0</v>
      </c>
      <c r="AP25" s="396">
        <f>'A4'!AP25</f>
        <v>0</v>
      </c>
      <c r="AQ25" s="396">
        <f>'A4'!AQ25</f>
        <v>1.49956712</v>
      </c>
      <c r="AR25" s="396">
        <f>'A4'!AR25</f>
        <v>21.820912719999995</v>
      </c>
      <c r="AS25" s="14"/>
      <c r="AT25" s="14"/>
      <c r="AU25" s="14"/>
      <c r="AV25" s="14"/>
    </row>
    <row r="26" spans="1:50" s="477" customFormat="1" ht="18" customHeight="1">
      <c r="A26" s="476"/>
      <c r="B26" s="28" t="s">
        <v>338</v>
      </c>
      <c r="C26" s="75"/>
      <c r="D26" s="474">
        <f>'A4'!D26</f>
        <v>0</v>
      </c>
      <c r="E26" s="474">
        <f>'A4'!E26</f>
        <v>0</v>
      </c>
      <c r="F26" s="474">
        <f>'A4'!F26</f>
        <v>0</v>
      </c>
      <c r="G26" s="474">
        <f>'A4'!G26</f>
        <v>0</v>
      </c>
      <c r="H26" s="474">
        <f>'A4'!H26</f>
        <v>0</v>
      </c>
      <c r="I26" s="474">
        <f>'A4'!I26</f>
        <v>0</v>
      </c>
      <c r="J26" s="474">
        <f>'A4'!J26</f>
        <v>0</v>
      </c>
      <c r="K26" s="474">
        <f>'A4'!K26</f>
        <v>0</v>
      </c>
      <c r="L26" s="474">
        <f>'A4'!L26</f>
        <v>12.818363650000004</v>
      </c>
      <c r="M26" s="474">
        <f>'A4'!M26</f>
        <v>0</v>
      </c>
      <c r="N26" s="474">
        <f>'A4'!N26</f>
        <v>0</v>
      </c>
      <c r="O26" s="474">
        <f>'A4'!O26</f>
        <v>0</v>
      </c>
      <c r="P26" s="474">
        <f>'A4'!P26</f>
        <v>0</v>
      </c>
      <c r="Q26" s="474">
        <f>'A4'!Q26</f>
        <v>0</v>
      </c>
      <c r="R26" s="474">
        <f>'A4'!R26</f>
        <v>0</v>
      </c>
      <c r="S26" s="474">
        <f>'A4'!S26</f>
        <v>0</v>
      </c>
      <c r="T26" s="474">
        <f>'A4'!T26</f>
        <v>0</v>
      </c>
      <c r="U26" s="474">
        <f>'A4'!U26</f>
        <v>0</v>
      </c>
      <c r="V26" s="474">
        <f>'A4'!V26</f>
        <v>0</v>
      </c>
      <c r="W26" s="474">
        <f>'A4'!W26</f>
        <v>0</v>
      </c>
      <c r="X26" s="474">
        <f>'A4'!X26</f>
        <v>0</v>
      </c>
      <c r="Y26" s="474">
        <f>'A4'!Y26</f>
        <v>0</v>
      </c>
      <c r="Z26" s="474">
        <f>'A4'!Z26</f>
        <v>0</v>
      </c>
      <c r="AA26" s="474">
        <f>'A4'!AA26</f>
        <v>0</v>
      </c>
      <c r="AB26" s="474">
        <f>'A4'!AB26</f>
        <v>0</v>
      </c>
      <c r="AC26" s="474">
        <f>'A4'!AC26</f>
        <v>0</v>
      </c>
      <c r="AD26" s="474">
        <f>'A4'!AD26</f>
        <v>0</v>
      </c>
      <c r="AE26" s="474">
        <f>'A4'!AE26</f>
        <v>0</v>
      </c>
      <c r="AF26" s="474">
        <f>'A4'!AF26</f>
        <v>0</v>
      </c>
      <c r="AG26" s="474">
        <f>'A4'!AG26</f>
        <v>0</v>
      </c>
      <c r="AH26" s="474">
        <f>'A4'!AH26</f>
        <v>0</v>
      </c>
      <c r="AI26" s="474">
        <f>'A4'!AI26</f>
        <v>0</v>
      </c>
      <c r="AJ26" s="474">
        <f>'A4'!AJ26</f>
        <v>0</v>
      </c>
      <c r="AK26" s="474">
        <f>'A4'!AK26</f>
        <v>0</v>
      </c>
      <c r="AL26" s="474">
        <f>'A4'!AL26</f>
        <v>0</v>
      </c>
      <c r="AM26" s="474">
        <f>'A4'!AM26</f>
        <v>0</v>
      </c>
      <c r="AN26" s="474">
        <f>'A4'!AN26</f>
        <v>0</v>
      </c>
      <c r="AO26" s="474">
        <f>'A4'!AO26</f>
        <v>0</v>
      </c>
      <c r="AP26" s="474">
        <f>'A4'!AP26</f>
        <v>0</v>
      </c>
      <c r="AQ26" s="474">
        <f>'A4'!AQ26</f>
        <v>0</v>
      </c>
      <c r="AR26" s="474">
        <f>'A4'!AR26</f>
        <v>0</v>
      </c>
      <c r="AS26" s="278"/>
      <c r="AT26" s="278"/>
      <c r="AU26" s="278"/>
      <c r="AV26" s="278"/>
    </row>
    <row r="27" spans="1:50" s="26" customFormat="1" ht="18" customHeight="1">
      <c r="A27" s="78"/>
      <c r="B27" s="31" t="s">
        <v>339</v>
      </c>
      <c r="C27" s="75"/>
      <c r="D27" s="396">
        <f>'A4'!D27</f>
        <v>0</v>
      </c>
      <c r="E27" s="396">
        <f>'A4'!E27</f>
        <v>0</v>
      </c>
      <c r="F27" s="396">
        <f>'A4'!F27</f>
        <v>0</v>
      </c>
      <c r="G27" s="396">
        <f>'A4'!G27</f>
        <v>0</v>
      </c>
      <c r="H27" s="396">
        <f>'A4'!H27</f>
        <v>0</v>
      </c>
      <c r="I27" s="396">
        <f>'A4'!I27</f>
        <v>0</v>
      </c>
      <c r="J27" s="396">
        <f>'A4'!J27</f>
        <v>0</v>
      </c>
      <c r="K27" s="396">
        <f>'A4'!K27</f>
        <v>0</v>
      </c>
      <c r="L27" s="396">
        <f>'A4'!L27</f>
        <v>12.818363650000004</v>
      </c>
      <c r="M27" s="396">
        <f>'A4'!M27</f>
        <v>0</v>
      </c>
      <c r="N27" s="396">
        <f>'A4'!N27</f>
        <v>0</v>
      </c>
      <c r="O27" s="396">
        <f>'A4'!O27</f>
        <v>0</v>
      </c>
      <c r="P27" s="396">
        <f>'A4'!P27</f>
        <v>0</v>
      </c>
      <c r="Q27" s="396">
        <f>'A4'!Q27</f>
        <v>0</v>
      </c>
      <c r="R27" s="396">
        <f>'A4'!R27</f>
        <v>0</v>
      </c>
      <c r="S27" s="396">
        <f>'A4'!S27</f>
        <v>0</v>
      </c>
      <c r="T27" s="396">
        <f>'A4'!T27</f>
        <v>0</v>
      </c>
      <c r="U27" s="396">
        <f>'A4'!U27</f>
        <v>0</v>
      </c>
      <c r="V27" s="396">
        <f>'A4'!V27</f>
        <v>0</v>
      </c>
      <c r="W27" s="396">
        <f>'A4'!W27</f>
        <v>0</v>
      </c>
      <c r="X27" s="396">
        <f>'A4'!X27</f>
        <v>0</v>
      </c>
      <c r="Y27" s="396">
        <f>'A4'!Y27</f>
        <v>0</v>
      </c>
      <c r="Z27" s="396">
        <f>'A4'!Z27</f>
        <v>0</v>
      </c>
      <c r="AA27" s="396">
        <f>'A4'!AA27</f>
        <v>0</v>
      </c>
      <c r="AB27" s="396">
        <f>'A4'!AB27</f>
        <v>0</v>
      </c>
      <c r="AC27" s="396">
        <f>'A4'!AC27</f>
        <v>0</v>
      </c>
      <c r="AD27" s="396">
        <f>'A4'!AD27</f>
        <v>0</v>
      </c>
      <c r="AE27" s="396">
        <f>'A4'!AE27</f>
        <v>0</v>
      </c>
      <c r="AF27" s="396">
        <f>'A4'!AF27</f>
        <v>0</v>
      </c>
      <c r="AG27" s="396">
        <f>'A4'!AG27</f>
        <v>0</v>
      </c>
      <c r="AH27" s="396">
        <f>'A4'!AH27</f>
        <v>0</v>
      </c>
      <c r="AI27" s="396">
        <f>'A4'!AI27</f>
        <v>0</v>
      </c>
      <c r="AJ27" s="396">
        <f>'A4'!AJ27</f>
        <v>0</v>
      </c>
      <c r="AK27" s="396">
        <f>'A4'!AK27</f>
        <v>0</v>
      </c>
      <c r="AL27" s="396">
        <f>'A4'!AL27</f>
        <v>0</v>
      </c>
      <c r="AM27" s="396">
        <f>'A4'!AM27</f>
        <v>0</v>
      </c>
      <c r="AN27" s="396">
        <f>'A4'!AN27</f>
        <v>0</v>
      </c>
      <c r="AO27" s="396">
        <f>'A4'!AO27</f>
        <v>0</v>
      </c>
      <c r="AP27" s="396">
        <f>'A4'!AP27</f>
        <v>0</v>
      </c>
      <c r="AQ27" s="396">
        <f>'A4'!AQ27</f>
        <v>0</v>
      </c>
      <c r="AR27" s="396">
        <f>'A4'!AR27</f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340</v>
      </c>
      <c r="C28" s="75"/>
      <c r="D28" s="396">
        <f>'A4'!D28</f>
        <v>0</v>
      </c>
      <c r="E28" s="396">
        <f>'A4'!E28</f>
        <v>0</v>
      </c>
      <c r="F28" s="396">
        <f>'A4'!F28</f>
        <v>0</v>
      </c>
      <c r="G28" s="396">
        <f>'A4'!G28</f>
        <v>0</v>
      </c>
      <c r="H28" s="396">
        <f>'A4'!H28</f>
        <v>0</v>
      </c>
      <c r="I28" s="396">
        <f>'A4'!I28</f>
        <v>0</v>
      </c>
      <c r="J28" s="396">
        <f>'A4'!J28</f>
        <v>0</v>
      </c>
      <c r="K28" s="396">
        <f>'A4'!K28</f>
        <v>0</v>
      </c>
      <c r="L28" s="396">
        <f>'A4'!L28</f>
        <v>0</v>
      </c>
      <c r="M28" s="396">
        <f>'A4'!M28</f>
        <v>0</v>
      </c>
      <c r="N28" s="396">
        <f>'A4'!N28</f>
        <v>0</v>
      </c>
      <c r="O28" s="396">
        <f>'A4'!O28</f>
        <v>0</v>
      </c>
      <c r="P28" s="396">
        <f>'A4'!P28</f>
        <v>0</v>
      </c>
      <c r="Q28" s="396">
        <f>'A4'!Q28</f>
        <v>0</v>
      </c>
      <c r="R28" s="396">
        <f>'A4'!R28</f>
        <v>0</v>
      </c>
      <c r="S28" s="396">
        <f>'A4'!S28</f>
        <v>0</v>
      </c>
      <c r="T28" s="396">
        <f>'A4'!T28</f>
        <v>0</v>
      </c>
      <c r="U28" s="396">
        <f>'A4'!U28</f>
        <v>0</v>
      </c>
      <c r="V28" s="396">
        <f>'A4'!V28</f>
        <v>0</v>
      </c>
      <c r="W28" s="396">
        <f>'A4'!W28</f>
        <v>0</v>
      </c>
      <c r="X28" s="396">
        <f>'A4'!X28</f>
        <v>0</v>
      </c>
      <c r="Y28" s="396">
        <f>'A4'!Y28</f>
        <v>0</v>
      </c>
      <c r="Z28" s="396">
        <f>'A4'!Z28</f>
        <v>0</v>
      </c>
      <c r="AA28" s="396">
        <f>'A4'!AA28</f>
        <v>0</v>
      </c>
      <c r="AB28" s="396">
        <f>'A4'!AB28</f>
        <v>0</v>
      </c>
      <c r="AC28" s="396">
        <f>'A4'!AC28</f>
        <v>0</v>
      </c>
      <c r="AD28" s="396">
        <f>'A4'!AD28</f>
        <v>0</v>
      </c>
      <c r="AE28" s="396">
        <f>'A4'!AE28</f>
        <v>0</v>
      </c>
      <c r="AF28" s="396">
        <f>'A4'!AF28</f>
        <v>0</v>
      </c>
      <c r="AG28" s="396">
        <f>'A4'!AG28</f>
        <v>0</v>
      </c>
      <c r="AH28" s="396">
        <f>'A4'!AH28</f>
        <v>0</v>
      </c>
      <c r="AI28" s="396">
        <f>'A4'!AI28</f>
        <v>0</v>
      </c>
      <c r="AJ28" s="396">
        <f>'A4'!AJ28</f>
        <v>0</v>
      </c>
      <c r="AK28" s="396">
        <f>'A4'!AK28</f>
        <v>0</v>
      </c>
      <c r="AL28" s="396">
        <f>'A4'!AL28</f>
        <v>0</v>
      </c>
      <c r="AM28" s="396">
        <f>'A4'!AM28</f>
        <v>0</v>
      </c>
      <c r="AN28" s="396">
        <f>'A4'!AN28</f>
        <v>0</v>
      </c>
      <c r="AO28" s="396">
        <f>'A4'!AO28</f>
        <v>0</v>
      </c>
      <c r="AP28" s="396">
        <f>'A4'!AP28</f>
        <v>0</v>
      </c>
      <c r="AQ28" s="396">
        <f>'A4'!AQ28</f>
        <v>0</v>
      </c>
      <c r="AR28" s="396">
        <f>'A4'!AR28</f>
        <v>0</v>
      </c>
      <c r="AS28" s="14"/>
      <c r="AT28" s="14"/>
      <c r="AU28" s="14"/>
      <c r="AV28" s="14"/>
    </row>
    <row r="29" spans="1:50" s="26" customFormat="1" ht="18" customHeight="1">
      <c r="A29" s="77"/>
      <c r="B29" s="12" t="s">
        <v>174</v>
      </c>
      <c r="C29" s="75"/>
      <c r="D29" s="396">
        <f>'A4'!D29</f>
        <v>0</v>
      </c>
      <c r="E29" s="396">
        <f>'A4'!E29</f>
        <v>0</v>
      </c>
      <c r="F29" s="396">
        <f>'A4'!F29</f>
        <v>0</v>
      </c>
      <c r="G29" s="396">
        <f>'A4'!G29</f>
        <v>0</v>
      </c>
      <c r="H29" s="396">
        <f>'A4'!H29</f>
        <v>0</v>
      </c>
      <c r="I29" s="396">
        <f>'A4'!I29</f>
        <v>0</v>
      </c>
      <c r="J29" s="396">
        <f>'A4'!J29</f>
        <v>0</v>
      </c>
      <c r="K29" s="396">
        <f>'A4'!K29</f>
        <v>0</v>
      </c>
      <c r="L29" s="396">
        <f>'A4'!L29</f>
        <v>95.504442189999992</v>
      </c>
      <c r="M29" s="396">
        <f>'A4'!M29</f>
        <v>0</v>
      </c>
      <c r="N29" s="396">
        <f>'A4'!N29</f>
        <v>9.5088037599999993</v>
      </c>
      <c r="O29" s="396">
        <f>'A4'!O29</f>
        <v>134.48879069999995</v>
      </c>
      <c r="P29" s="396">
        <f>'A4'!P29</f>
        <v>0</v>
      </c>
      <c r="Q29" s="396">
        <f>'A4'!Q29</f>
        <v>0</v>
      </c>
      <c r="R29" s="396">
        <f>'A4'!R29</f>
        <v>26.035896960000002</v>
      </c>
      <c r="S29" s="396">
        <f>'A4'!S29</f>
        <v>105.09530672000001</v>
      </c>
      <c r="T29" s="396">
        <f>'A4'!T29</f>
        <v>0</v>
      </c>
      <c r="U29" s="396">
        <f>'A4'!U29</f>
        <v>2.0152E-2</v>
      </c>
      <c r="V29" s="396">
        <f>'A4'!V29</f>
        <v>0</v>
      </c>
      <c r="W29" s="396">
        <f>'A4'!W29</f>
        <v>0</v>
      </c>
      <c r="X29" s="396">
        <f>'A4'!X29</f>
        <v>1.80622E-2</v>
      </c>
      <c r="Y29" s="396">
        <f>'A4'!Y29</f>
        <v>1.4789E-3</v>
      </c>
      <c r="Z29" s="396">
        <f>'A4'!Z29</f>
        <v>8.9340446799999995</v>
      </c>
      <c r="AA29" s="396">
        <f>'A4'!AA29</f>
        <v>0</v>
      </c>
      <c r="AB29" s="396">
        <f>'A4'!AB29</f>
        <v>0</v>
      </c>
      <c r="AC29" s="396">
        <f>'A4'!AC29</f>
        <v>225.62445704000004</v>
      </c>
      <c r="AD29" s="396">
        <f>'A4'!AD29</f>
        <v>241.09186175000002</v>
      </c>
      <c r="AE29" s="396">
        <f>'A4'!AE29</f>
        <v>0</v>
      </c>
      <c r="AF29" s="396">
        <f>'A4'!AF29</f>
        <v>0</v>
      </c>
      <c r="AG29" s="396">
        <f>'A4'!AG29</f>
        <v>59.011606180000008</v>
      </c>
      <c r="AH29" s="396">
        <f>'A4'!AH29</f>
        <v>0</v>
      </c>
      <c r="AI29" s="396">
        <f>'A4'!AI29</f>
        <v>0</v>
      </c>
      <c r="AJ29" s="396">
        <f>'A4'!AJ29</f>
        <v>9.0407400000000002E-3</v>
      </c>
      <c r="AK29" s="396">
        <f>'A4'!AK29</f>
        <v>0</v>
      </c>
      <c r="AL29" s="396">
        <f>'A4'!AL29</f>
        <v>6.4450232800000009</v>
      </c>
      <c r="AM29" s="396">
        <f>'A4'!AM29</f>
        <v>0</v>
      </c>
      <c r="AN29" s="396">
        <f>'A4'!AN29</f>
        <v>0</v>
      </c>
      <c r="AO29" s="396">
        <f>'A4'!AO29</f>
        <v>0</v>
      </c>
      <c r="AP29" s="396">
        <f>'A4'!AP29</f>
        <v>0</v>
      </c>
      <c r="AQ29" s="396">
        <f>'A4'!AQ29</f>
        <v>1.5553145800000001</v>
      </c>
      <c r="AR29" s="396">
        <f>'A4'!AR29</f>
        <v>921.86177398000041</v>
      </c>
    </row>
    <row r="30" spans="1:50" s="26" customFormat="1" ht="18" customHeight="1">
      <c r="A30" s="77"/>
      <c r="B30" s="12"/>
      <c r="C30" s="75"/>
      <c r="D30" s="396">
        <f>'A4'!D30</f>
        <v>0</v>
      </c>
      <c r="E30" s="396">
        <f>'A4'!E30</f>
        <v>0</v>
      </c>
      <c r="F30" s="396">
        <f>'A4'!F30</f>
        <v>0</v>
      </c>
      <c r="G30" s="396">
        <f>'A4'!G30</f>
        <v>0</v>
      </c>
      <c r="H30" s="396">
        <f>'A4'!H30</f>
        <v>0</v>
      </c>
      <c r="I30" s="396">
        <f>'A4'!I30</f>
        <v>0</v>
      </c>
      <c r="J30" s="396">
        <f>'A4'!J30</f>
        <v>0</v>
      </c>
      <c r="K30" s="396">
        <f>'A4'!K30</f>
        <v>0</v>
      </c>
      <c r="L30" s="396">
        <f>'A4'!L30</f>
        <v>0</v>
      </c>
      <c r="M30" s="396">
        <f>'A4'!M30</f>
        <v>0</v>
      </c>
      <c r="N30" s="396">
        <f>'A4'!N30</f>
        <v>0</v>
      </c>
      <c r="O30" s="396">
        <f>'A4'!O30</f>
        <v>0</v>
      </c>
      <c r="P30" s="396">
        <f>'A4'!P30</f>
        <v>0</v>
      </c>
      <c r="Q30" s="396">
        <f>'A4'!Q30</f>
        <v>0</v>
      </c>
      <c r="R30" s="396">
        <f>'A4'!R30</f>
        <v>0</v>
      </c>
      <c r="S30" s="396">
        <f>'A4'!S30</f>
        <v>0</v>
      </c>
      <c r="T30" s="396">
        <f>'A4'!T30</f>
        <v>0</v>
      </c>
      <c r="U30" s="396">
        <f>'A4'!U30</f>
        <v>0</v>
      </c>
      <c r="V30" s="396">
        <f>'A4'!V30</f>
        <v>0</v>
      </c>
      <c r="W30" s="396">
        <f>'A4'!W30</f>
        <v>0</v>
      </c>
      <c r="X30" s="396">
        <f>'A4'!X30</f>
        <v>0</v>
      </c>
      <c r="Y30" s="396">
        <f>'A4'!Y30</f>
        <v>0</v>
      </c>
      <c r="Z30" s="396">
        <f>'A4'!Z30</f>
        <v>0</v>
      </c>
      <c r="AA30" s="396">
        <f>'A4'!AA30</f>
        <v>0</v>
      </c>
      <c r="AB30" s="396">
        <f>'A4'!AB30</f>
        <v>0</v>
      </c>
      <c r="AC30" s="396">
        <f>'A4'!AC30</f>
        <v>0</v>
      </c>
      <c r="AD30" s="396">
        <f>'A4'!AD30</f>
        <v>0</v>
      </c>
      <c r="AE30" s="396">
        <f>'A4'!AE30</f>
        <v>0</v>
      </c>
      <c r="AF30" s="396">
        <f>'A4'!AF30</f>
        <v>0</v>
      </c>
      <c r="AG30" s="396">
        <f>'A4'!AG30</f>
        <v>0</v>
      </c>
      <c r="AH30" s="396">
        <f>'A4'!AH30</f>
        <v>0</v>
      </c>
      <c r="AI30" s="396">
        <f>'A4'!AI30</f>
        <v>0</v>
      </c>
      <c r="AJ30" s="396">
        <f>'A4'!AJ30</f>
        <v>0</v>
      </c>
      <c r="AK30" s="396">
        <f>'A4'!AK30</f>
        <v>0</v>
      </c>
      <c r="AL30" s="396">
        <f>'A4'!AL30</f>
        <v>0</v>
      </c>
      <c r="AM30" s="396">
        <f>'A4'!AM30</f>
        <v>0</v>
      </c>
      <c r="AN30" s="396">
        <f>'A4'!AN30</f>
        <v>0</v>
      </c>
      <c r="AO30" s="396">
        <f>'A4'!AO30</f>
        <v>0</v>
      </c>
      <c r="AP30" s="396">
        <f>'A4'!AP30</f>
        <v>0</v>
      </c>
      <c r="AQ30" s="396">
        <f>'A4'!AQ30</f>
        <v>0</v>
      </c>
      <c r="AR30" s="396">
        <f>'A4'!AR30</f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28" t="s">
        <v>268</v>
      </c>
      <c r="C31" s="75"/>
      <c r="D31" s="396">
        <f>'A4'!D31</f>
        <v>0</v>
      </c>
      <c r="E31" s="396">
        <f>'A4'!E31</f>
        <v>0</v>
      </c>
      <c r="F31" s="396">
        <f>'A4'!F31</f>
        <v>0</v>
      </c>
      <c r="G31" s="396">
        <f>'A4'!G31</f>
        <v>0</v>
      </c>
      <c r="H31" s="396">
        <f>'A4'!H31</f>
        <v>0</v>
      </c>
      <c r="I31" s="396">
        <f>'A4'!I31</f>
        <v>0</v>
      </c>
      <c r="J31" s="396">
        <f>'A4'!J31</f>
        <v>0</v>
      </c>
      <c r="K31" s="396">
        <f>'A4'!K31</f>
        <v>0</v>
      </c>
      <c r="L31" s="396">
        <f>'A4'!L31</f>
        <v>0</v>
      </c>
      <c r="M31" s="396">
        <f>'A4'!M31</f>
        <v>0</v>
      </c>
      <c r="N31" s="396">
        <f>'A4'!N31</f>
        <v>0</v>
      </c>
      <c r="O31" s="396">
        <f>'A4'!O31</f>
        <v>0</v>
      </c>
      <c r="P31" s="396">
        <f>'A4'!P31</f>
        <v>0</v>
      </c>
      <c r="Q31" s="396">
        <f>'A4'!Q31</f>
        <v>0</v>
      </c>
      <c r="R31" s="396">
        <f>'A4'!R31</f>
        <v>0</v>
      </c>
      <c r="S31" s="396">
        <f>'A4'!S31</f>
        <v>0</v>
      </c>
      <c r="T31" s="396">
        <f>'A4'!T31</f>
        <v>0</v>
      </c>
      <c r="U31" s="396">
        <f>'A4'!U31</f>
        <v>0</v>
      </c>
      <c r="V31" s="396">
        <f>'A4'!V31</f>
        <v>0</v>
      </c>
      <c r="W31" s="396">
        <f>'A4'!W31</f>
        <v>0</v>
      </c>
      <c r="X31" s="396">
        <f>'A4'!X31</f>
        <v>0</v>
      </c>
      <c r="Y31" s="396">
        <f>'A4'!Y31</f>
        <v>0</v>
      </c>
      <c r="Z31" s="396">
        <f>'A4'!Z31</f>
        <v>0</v>
      </c>
      <c r="AA31" s="396">
        <f>'A4'!AA31</f>
        <v>0</v>
      </c>
      <c r="AB31" s="396">
        <f>'A4'!AB31</f>
        <v>0</v>
      </c>
      <c r="AC31" s="396">
        <f>'A4'!AC31</f>
        <v>0</v>
      </c>
      <c r="AD31" s="396">
        <f>'A4'!AD31</f>
        <v>0</v>
      </c>
      <c r="AE31" s="396">
        <f>'A4'!AE31</f>
        <v>0</v>
      </c>
      <c r="AF31" s="396">
        <f>'A4'!AF31</f>
        <v>0</v>
      </c>
      <c r="AG31" s="396">
        <f>'A4'!AG31</f>
        <v>0</v>
      </c>
      <c r="AH31" s="396">
        <f>'A4'!AH31</f>
        <v>0</v>
      </c>
      <c r="AI31" s="396">
        <f>'A4'!AI31</f>
        <v>0</v>
      </c>
      <c r="AJ31" s="396">
        <f>'A4'!AJ31</f>
        <v>0</v>
      </c>
      <c r="AK31" s="396">
        <f>'A4'!AK31</f>
        <v>0</v>
      </c>
      <c r="AL31" s="396">
        <f>'A4'!AL31</f>
        <v>0</v>
      </c>
      <c r="AM31" s="396">
        <f>'A4'!AM31</f>
        <v>0</v>
      </c>
      <c r="AN31" s="396">
        <f>'A4'!AN31</f>
        <v>0</v>
      </c>
      <c r="AO31" s="396">
        <f>'A4'!AO31</f>
        <v>0</v>
      </c>
      <c r="AP31" s="396">
        <f>'A4'!AP31</f>
        <v>0</v>
      </c>
      <c r="AQ31" s="396">
        <f>'A4'!AQ31</f>
        <v>0</v>
      </c>
      <c r="AR31" s="396">
        <f>'A4'!AR31</f>
        <v>0</v>
      </c>
    </row>
    <row r="32" spans="1:50" s="14" customFormat="1" ht="18" customHeight="1">
      <c r="A32" s="74"/>
      <c r="B32" s="28" t="s">
        <v>337</v>
      </c>
      <c r="C32" s="75"/>
      <c r="D32" s="474">
        <f>'A4'!D32</f>
        <v>0</v>
      </c>
      <c r="E32" s="474">
        <f>'A4'!E32</f>
        <v>0</v>
      </c>
      <c r="F32" s="474">
        <f>'A4'!F32</f>
        <v>0</v>
      </c>
      <c r="G32" s="474">
        <f>'A4'!G32</f>
        <v>0</v>
      </c>
      <c r="H32" s="474">
        <f>'A4'!H32</f>
        <v>0</v>
      </c>
      <c r="I32" s="474">
        <f>'A4'!I32</f>
        <v>0</v>
      </c>
      <c r="J32" s="474">
        <f>'A4'!J32</f>
        <v>0</v>
      </c>
      <c r="K32" s="474">
        <f>'A4'!K32</f>
        <v>0</v>
      </c>
      <c r="L32" s="474">
        <f>'A4'!L32</f>
        <v>204.02251036000001</v>
      </c>
      <c r="M32" s="474">
        <f>'A4'!M32</f>
        <v>0</v>
      </c>
      <c r="N32" s="474">
        <f>'A4'!N32</f>
        <v>0.50797429999999999</v>
      </c>
      <c r="O32" s="474">
        <f>'A4'!O32</f>
        <v>0</v>
      </c>
      <c r="P32" s="474">
        <f>'A4'!P32</f>
        <v>0</v>
      </c>
      <c r="Q32" s="474">
        <f>'A4'!Q32</f>
        <v>0</v>
      </c>
      <c r="R32" s="474">
        <f>'A4'!R32</f>
        <v>0.06</v>
      </c>
      <c r="S32" s="474">
        <f>'A4'!S32</f>
        <v>0</v>
      </c>
      <c r="T32" s="474">
        <f>'A4'!T32</f>
        <v>0</v>
      </c>
      <c r="U32" s="474">
        <f>'A4'!U32</f>
        <v>0</v>
      </c>
      <c r="V32" s="474">
        <f>'A4'!V32</f>
        <v>20.01291032</v>
      </c>
      <c r="W32" s="474">
        <f>'A4'!W32</f>
        <v>0</v>
      </c>
      <c r="X32" s="474">
        <f>'A4'!X32</f>
        <v>0</v>
      </c>
      <c r="Y32" s="474">
        <f>'A4'!Y32</f>
        <v>0</v>
      </c>
      <c r="Z32" s="474">
        <f>'A4'!Z32</f>
        <v>0</v>
      </c>
      <c r="AA32" s="474">
        <f>'A4'!AA32</f>
        <v>0</v>
      </c>
      <c r="AB32" s="474">
        <f>'A4'!AB32</f>
        <v>0</v>
      </c>
      <c r="AC32" s="474">
        <f>'A4'!AC32</f>
        <v>6.5115499999999993E-2</v>
      </c>
      <c r="AD32" s="474">
        <f>'A4'!AD32</f>
        <v>34.691232299999989</v>
      </c>
      <c r="AE32" s="474">
        <f>'A4'!AE32</f>
        <v>0</v>
      </c>
      <c r="AF32" s="474">
        <f>'A4'!AF32</f>
        <v>0</v>
      </c>
      <c r="AG32" s="474">
        <f>'A4'!AG32</f>
        <v>0</v>
      </c>
      <c r="AH32" s="474">
        <f>'A4'!AH32</f>
        <v>0</v>
      </c>
      <c r="AI32" s="474">
        <f>'A4'!AI32</f>
        <v>0</v>
      </c>
      <c r="AJ32" s="474">
        <f>'A4'!AJ32</f>
        <v>0</v>
      </c>
      <c r="AK32" s="474">
        <f>'A4'!AK32</f>
        <v>0</v>
      </c>
      <c r="AL32" s="474">
        <f>'A4'!AL32</f>
        <v>0</v>
      </c>
      <c r="AM32" s="474">
        <f>'A4'!AM32</f>
        <v>0</v>
      </c>
      <c r="AN32" s="474">
        <f>'A4'!AN32</f>
        <v>0</v>
      </c>
      <c r="AO32" s="474">
        <f>'A4'!AO32</f>
        <v>0</v>
      </c>
      <c r="AP32" s="474">
        <f>'A4'!AP32</f>
        <v>0</v>
      </c>
      <c r="AQ32" s="474">
        <f>'A4'!AQ32</f>
        <v>10.70542854</v>
      </c>
      <c r="AR32" s="474">
        <f>'A4'!AR32</f>
        <v>161.80347589999997</v>
      </c>
    </row>
    <row r="33" spans="1:67" s="26" customFormat="1" ht="18" customHeight="1">
      <c r="A33" s="74"/>
      <c r="B33" s="12" t="s">
        <v>331</v>
      </c>
      <c r="C33" s="75"/>
      <c r="D33" s="396">
        <f>'A4'!D33</f>
        <v>0</v>
      </c>
      <c r="E33" s="396">
        <f>'A4'!E33</f>
        <v>0</v>
      </c>
      <c r="F33" s="396">
        <f>'A4'!F33</f>
        <v>0</v>
      </c>
      <c r="G33" s="396">
        <f>'A4'!G33</f>
        <v>0</v>
      </c>
      <c r="H33" s="396">
        <f>'A4'!H33</f>
        <v>0</v>
      </c>
      <c r="I33" s="396">
        <f>'A4'!I33</f>
        <v>0</v>
      </c>
      <c r="J33" s="396">
        <f>'A4'!J33</f>
        <v>0</v>
      </c>
      <c r="K33" s="396">
        <f>'A4'!K33</f>
        <v>0</v>
      </c>
      <c r="L33" s="396">
        <f>'A4'!L33</f>
        <v>40</v>
      </c>
      <c r="M33" s="396">
        <f>'A4'!M33</f>
        <v>0</v>
      </c>
      <c r="N33" s="396">
        <f>'A4'!N33</f>
        <v>0</v>
      </c>
      <c r="O33" s="396">
        <f>'A4'!O33</f>
        <v>0</v>
      </c>
      <c r="P33" s="396">
        <f>'A4'!P33</f>
        <v>0</v>
      </c>
      <c r="Q33" s="396">
        <f>'A4'!Q33</f>
        <v>0</v>
      </c>
      <c r="R33" s="396">
        <f>'A4'!R33</f>
        <v>0.06</v>
      </c>
      <c r="S33" s="396">
        <f>'A4'!S33</f>
        <v>0</v>
      </c>
      <c r="T33" s="396">
        <f>'A4'!T33</f>
        <v>0</v>
      </c>
      <c r="U33" s="396">
        <f>'A4'!U33</f>
        <v>0</v>
      </c>
      <c r="V33" s="396">
        <f>'A4'!V33</f>
        <v>0</v>
      </c>
      <c r="W33" s="396">
        <f>'A4'!W33</f>
        <v>0</v>
      </c>
      <c r="X33" s="396">
        <f>'A4'!X33</f>
        <v>0</v>
      </c>
      <c r="Y33" s="396">
        <f>'A4'!Y33</f>
        <v>0</v>
      </c>
      <c r="Z33" s="396">
        <f>'A4'!Z33</f>
        <v>0</v>
      </c>
      <c r="AA33" s="396">
        <f>'A4'!AA33</f>
        <v>0</v>
      </c>
      <c r="AB33" s="396">
        <f>'A4'!AB33</f>
        <v>0</v>
      </c>
      <c r="AC33" s="396">
        <f>'A4'!AC33</f>
        <v>0</v>
      </c>
      <c r="AD33" s="396">
        <f>'A4'!AD33</f>
        <v>24.703083589999991</v>
      </c>
      <c r="AE33" s="396">
        <f>'A4'!AE33</f>
        <v>0</v>
      </c>
      <c r="AF33" s="396">
        <f>'A4'!AF33</f>
        <v>0</v>
      </c>
      <c r="AG33" s="396">
        <f>'A4'!AG33</f>
        <v>0</v>
      </c>
      <c r="AH33" s="396">
        <f>'A4'!AH33</f>
        <v>0</v>
      </c>
      <c r="AI33" s="396">
        <f>'A4'!AI33</f>
        <v>0</v>
      </c>
      <c r="AJ33" s="396">
        <f>'A4'!AJ33</f>
        <v>0</v>
      </c>
      <c r="AK33" s="396">
        <f>'A4'!AK33</f>
        <v>0</v>
      </c>
      <c r="AL33" s="396">
        <f>'A4'!AL33</f>
        <v>0</v>
      </c>
      <c r="AM33" s="396">
        <f>'A4'!AM33</f>
        <v>0</v>
      </c>
      <c r="AN33" s="396">
        <f>'A4'!AN33</f>
        <v>0</v>
      </c>
      <c r="AO33" s="396">
        <f>'A4'!AO33</f>
        <v>0</v>
      </c>
      <c r="AP33" s="396">
        <f>'A4'!AP33</f>
        <v>0</v>
      </c>
      <c r="AQ33" s="396">
        <f>'A4'!AQ33</f>
        <v>0</v>
      </c>
      <c r="AR33" s="396">
        <f>'A4'!AR33</f>
        <v>130.55074899999997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175</v>
      </c>
      <c r="C34" s="75"/>
      <c r="D34" s="396">
        <f>'A4'!D34</f>
        <v>0</v>
      </c>
      <c r="E34" s="396">
        <f>'A4'!E34</f>
        <v>0</v>
      </c>
      <c r="F34" s="396">
        <f>'A4'!F34</f>
        <v>0</v>
      </c>
      <c r="G34" s="396">
        <f>'A4'!G34</f>
        <v>0</v>
      </c>
      <c r="H34" s="396">
        <f>'A4'!H34</f>
        <v>0</v>
      </c>
      <c r="I34" s="396">
        <f>'A4'!I34</f>
        <v>0</v>
      </c>
      <c r="J34" s="396">
        <f>'A4'!J34</f>
        <v>0</v>
      </c>
      <c r="K34" s="396">
        <f>'A4'!K34</f>
        <v>0</v>
      </c>
      <c r="L34" s="396">
        <f>'A4'!L34</f>
        <v>0</v>
      </c>
      <c r="M34" s="396">
        <f>'A4'!M34</f>
        <v>0</v>
      </c>
      <c r="N34" s="396">
        <f>'A4'!N34</f>
        <v>0</v>
      </c>
      <c r="O34" s="396">
        <f>'A4'!O34</f>
        <v>0</v>
      </c>
      <c r="P34" s="396">
        <f>'A4'!P34</f>
        <v>0</v>
      </c>
      <c r="Q34" s="396">
        <f>'A4'!Q34</f>
        <v>0</v>
      </c>
      <c r="R34" s="396">
        <f>'A4'!R34</f>
        <v>0</v>
      </c>
      <c r="S34" s="396">
        <f>'A4'!S34</f>
        <v>0</v>
      </c>
      <c r="T34" s="396">
        <f>'A4'!T34</f>
        <v>0</v>
      </c>
      <c r="U34" s="396">
        <f>'A4'!U34</f>
        <v>0</v>
      </c>
      <c r="V34" s="396">
        <f>'A4'!V34</f>
        <v>0</v>
      </c>
      <c r="W34" s="396">
        <f>'A4'!W34</f>
        <v>0</v>
      </c>
      <c r="X34" s="396">
        <f>'A4'!X34</f>
        <v>0</v>
      </c>
      <c r="Y34" s="396">
        <f>'A4'!Y34</f>
        <v>0</v>
      </c>
      <c r="Z34" s="396">
        <f>'A4'!Z34</f>
        <v>0</v>
      </c>
      <c r="AA34" s="396">
        <f>'A4'!AA34</f>
        <v>0</v>
      </c>
      <c r="AB34" s="396">
        <f>'A4'!AB34</f>
        <v>0</v>
      </c>
      <c r="AC34" s="396">
        <f>'A4'!AC34</f>
        <v>0</v>
      </c>
      <c r="AD34" s="396">
        <f>'A4'!AD34</f>
        <v>1.420685</v>
      </c>
      <c r="AE34" s="396">
        <f>'A4'!AE34</f>
        <v>0</v>
      </c>
      <c r="AF34" s="396">
        <f>'A4'!AF34</f>
        <v>0</v>
      </c>
      <c r="AG34" s="396">
        <f>'A4'!AG34</f>
        <v>0</v>
      </c>
      <c r="AH34" s="396">
        <f>'A4'!AH34</f>
        <v>0</v>
      </c>
      <c r="AI34" s="396">
        <f>'A4'!AI34</f>
        <v>0</v>
      </c>
      <c r="AJ34" s="396">
        <f>'A4'!AJ34</f>
        <v>0</v>
      </c>
      <c r="AK34" s="396">
        <f>'A4'!AK34</f>
        <v>0</v>
      </c>
      <c r="AL34" s="396">
        <f>'A4'!AL34</f>
        <v>0</v>
      </c>
      <c r="AM34" s="396">
        <f>'A4'!AM34</f>
        <v>0</v>
      </c>
      <c r="AN34" s="396">
        <f>'A4'!AN34</f>
        <v>0</v>
      </c>
      <c r="AO34" s="396">
        <f>'A4'!AO34</f>
        <v>0</v>
      </c>
      <c r="AP34" s="396">
        <f>'A4'!AP34</f>
        <v>0</v>
      </c>
      <c r="AQ34" s="396">
        <f>'A4'!AQ34</f>
        <v>0</v>
      </c>
      <c r="AR34" s="396">
        <f>'A4'!AR34</f>
        <v>5.0575619999999999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176</v>
      </c>
      <c r="C35" s="75"/>
      <c r="D35" s="396">
        <f>'A4'!D35</f>
        <v>0</v>
      </c>
      <c r="E35" s="396">
        <f>'A4'!E35</f>
        <v>0</v>
      </c>
      <c r="F35" s="396">
        <f>'A4'!F35</f>
        <v>0</v>
      </c>
      <c r="G35" s="396">
        <f>'A4'!G35</f>
        <v>0</v>
      </c>
      <c r="H35" s="396">
        <f>'A4'!H35</f>
        <v>0</v>
      </c>
      <c r="I35" s="396">
        <f>'A4'!I35</f>
        <v>0</v>
      </c>
      <c r="J35" s="396">
        <f>'A4'!J35</f>
        <v>0</v>
      </c>
      <c r="K35" s="396">
        <f>'A4'!K35</f>
        <v>0</v>
      </c>
      <c r="L35" s="396">
        <f>'A4'!L35</f>
        <v>40</v>
      </c>
      <c r="M35" s="396">
        <f>'A4'!M35</f>
        <v>0</v>
      </c>
      <c r="N35" s="396">
        <f>'A4'!N35</f>
        <v>0</v>
      </c>
      <c r="O35" s="396">
        <f>'A4'!O35</f>
        <v>0</v>
      </c>
      <c r="P35" s="396">
        <f>'A4'!P35</f>
        <v>0</v>
      </c>
      <c r="Q35" s="396">
        <f>'A4'!Q35</f>
        <v>0</v>
      </c>
      <c r="R35" s="396">
        <f>'A4'!R35</f>
        <v>0.06</v>
      </c>
      <c r="S35" s="396">
        <f>'A4'!S35</f>
        <v>0</v>
      </c>
      <c r="T35" s="396">
        <f>'A4'!T35</f>
        <v>0</v>
      </c>
      <c r="U35" s="396">
        <f>'A4'!U35</f>
        <v>0</v>
      </c>
      <c r="V35" s="396">
        <f>'A4'!V35</f>
        <v>0</v>
      </c>
      <c r="W35" s="396">
        <f>'A4'!W35</f>
        <v>0</v>
      </c>
      <c r="X35" s="396">
        <f>'A4'!X35</f>
        <v>0</v>
      </c>
      <c r="Y35" s="396">
        <f>'A4'!Y35</f>
        <v>0</v>
      </c>
      <c r="Z35" s="396">
        <f>'A4'!Z35</f>
        <v>0</v>
      </c>
      <c r="AA35" s="396">
        <f>'A4'!AA35</f>
        <v>0</v>
      </c>
      <c r="AB35" s="396">
        <f>'A4'!AB35</f>
        <v>0</v>
      </c>
      <c r="AC35" s="396">
        <f>'A4'!AC35</f>
        <v>0</v>
      </c>
      <c r="AD35" s="396">
        <f>'A4'!AD35</f>
        <v>23.282398589999993</v>
      </c>
      <c r="AE35" s="396">
        <f>'A4'!AE35</f>
        <v>0</v>
      </c>
      <c r="AF35" s="396">
        <f>'A4'!AF35</f>
        <v>0</v>
      </c>
      <c r="AG35" s="396">
        <f>'A4'!AG35</f>
        <v>0</v>
      </c>
      <c r="AH35" s="396">
        <f>'A4'!AH35</f>
        <v>0</v>
      </c>
      <c r="AI35" s="396">
        <f>'A4'!AI35</f>
        <v>0</v>
      </c>
      <c r="AJ35" s="396">
        <f>'A4'!AJ35</f>
        <v>0</v>
      </c>
      <c r="AK35" s="396">
        <f>'A4'!AK35</f>
        <v>0</v>
      </c>
      <c r="AL35" s="396">
        <f>'A4'!AL35</f>
        <v>0</v>
      </c>
      <c r="AM35" s="396">
        <f>'A4'!AM35</f>
        <v>0</v>
      </c>
      <c r="AN35" s="396">
        <f>'A4'!AN35</f>
        <v>0</v>
      </c>
      <c r="AO35" s="396">
        <f>'A4'!AO35</f>
        <v>0</v>
      </c>
      <c r="AP35" s="396">
        <f>'A4'!AP35</f>
        <v>0</v>
      </c>
      <c r="AQ35" s="396">
        <f>'A4'!AQ35</f>
        <v>0</v>
      </c>
      <c r="AR35" s="396">
        <f>'A4'!AR35</f>
        <v>125.49318699999998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177</v>
      </c>
      <c r="C36" s="75"/>
      <c r="D36" s="396">
        <f>'A4'!D36</f>
        <v>0</v>
      </c>
      <c r="E36" s="396">
        <f>'A4'!E36</f>
        <v>0</v>
      </c>
      <c r="F36" s="396">
        <f>'A4'!F36</f>
        <v>0</v>
      </c>
      <c r="G36" s="396">
        <f>'A4'!G36</f>
        <v>0</v>
      </c>
      <c r="H36" s="396">
        <f>'A4'!H36</f>
        <v>0</v>
      </c>
      <c r="I36" s="396">
        <f>'A4'!I36</f>
        <v>0</v>
      </c>
      <c r="J36" s="396">
        <f>'A4'!J36</f>
        <v>0</v>
      </c>
      <c r="K36" s="396">
        <f>'A4'!K36</f>
        <v>0</v>
      </c>
      <c r="L36" s="396">
        <f>'A4'!L36</f>
        <v>164.02251036000001</v>
      </c>
      <c r="M36" s="396">
        <f>'A4'!M36</f>
        <v>0</v>
      </c>
      <c r="N36" s="396">
        <f>'A4'!N36</f>
        <v>0.50797429999999999</v>
      </c>
      <c r="O36" s="396">
        <f>'A4'!O36</f>
        <v>0</v>
      </c>
      <c r="P36" s="396">
        <f>'A4'!P36</f>
        <v>0</v>
      </c>
      <c r="Q36" s="396">
        <f>'A4'!Q36</f>
        <v>0</v>
      </c>
      <c r="R36" s="396">
        <f>'A4'!R36</f>
        <v>0</v>
      </c>
      <c r="S36" s="396">
        <f>'A4'!S36</f>
        <v>0</v>
      </c>
      <c r="T36" s="396">
        <f>'A4'!T36</f>
        <v>0</v>
      </c>
      <c r="U36" s="396">
        <f>'A4'!U36</f>
        <v>0</v>
      </c>
      <c r="V36" s="396">
        <f>'A4'!V36</f>
        <v>20.01291032</v>
      </c>
      <c r="W36" s="396">
        <f>'A4'!W36</f>
        <v>0</v>
      </c>
      <c r="X36" s="396">
        <f>'A4'!X36</f>
        <v>0</v>
      </c>
      <c r="Y36" s="396">
        <f>'A4'!Y36</f>
        <v>0</v>
      </c>
      <c r="Z36" s="396">
        <f>'A4'!Z36</f>
        <v>0</v>
      </c>
      <c r="AA36" s="396">
        <f>'A4'!AA36</f>
        <v>0</v>
      </c>
      <c r="AB36" s="396">
        <f>'A4'!AB36</f>
        <v>0</v>
      </c>
      <c r="AC36" s="396">
        <f>'A4'!AC36</f>
        <v>0</v>
      </c>
      <c r="AD36" s="396">
        <f>'A4'!AD36</f>
        <v>8.1562547099999989</v>
      </c>
      <c r="AE36" s="396">
        <f>'A4'!AE36</f>
        <v>0</v>
      </c>
      <c r="AF36" s="396">
        <f>'A4'!AF36</f>
        <v>0</v>
      </c>
      <c r="AG36" s="396">
        <f>'A4'!AG36</f>
        <v>0</v>
      </c>
      <c r="AH36" s="396">
        <f>'A4'!AH36</f>
        <v>0</v>
      </c>
      <c r="AI36" s="396">
        <f>'A4'!AI36</f>
        <v>0</v>
      </c>
      <c r="AJ36" s="396">
        <f>'A4'!AJ36</f>
        <v>0</v>
      </c>
      <c r="AK36" s="396">
        <f>'A4'!AK36</f>
        <v>0</v>
      </c>
      <c r="AL36" s="396">
        <f>'A4'!AL36</f>
        <v>0</v>
      </c>
      <c r="AM36" s="396">
        <f>'A4'!AM36</f>
        <v>0</v>
      </c>
      <c r="AN36" s="396">
        <f>'A4'!AN36</f>
        <v>0</v>
      </c>
      <c r="AO36" s="396">
        <f>'A4'!AO36</f>
        <v>0</v>
      </c>
      <c r="AP36" s="396">
        <f>'A4'!AP36</f>
        <v>0</v>
      </c>
      <c r="AQ36" s="396">
        <f>'A4'!AQ36</f>
        <v>5.2867901000000002</v>
      </c>
      <c r="AR36" s="396">
        <f>'A4'!AR36</f>
        <v>0.92739964000000008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175</v>
      </c>
      <c r="C37" s="75"/>
      <c r="D37" s="396">
        <f>'A4'!D37</f>
        <v>0</v>
      </c>
      <c r="E37" s="396">
        <f>'A4'!E37</f>
        <v>0</v>
      </c>
      <c r="F37" s="396">
        <f>'A4'!F37</f>
        <v>0</v>
      </c>
      <c r="G37" s="396">
        <f>'A4'!G37</f>
        <v>0</v>
      </c>
      <c r="H37" s="396">
        <f>'A4'!H37</f>
        <v>0</v>
      </c>
      <c r="I37" s="396">
        <f>'A4'!I37</f>
        <v>0</v>
      </c>
      <c r="J37" s="396">
        <f>'A4'!J37</f>
        <v>0</v>
      </c>
      <c r="K37" s="396">
        <f>'A4'!K37</f>
        <v>0</v>
      </c>
      <c r="L37" s="396">
        <f>'A4'!L37</f>
        <v>0</v>
      </c>
      <c r="M37" s="396">
        <f>'A4'!M37</f>
        <v>0</v>
      </c>
      <c r="N37" s="396">
        <f>'A4'!N37</f>
        <v>0</v>
      </c>
      <c r="O37" s="396">
        <f>'A4'!O37</f>
        <v>0</v>
      </c>
      <c r="P37" s="396">
        <f>'A4'!P37</f>
        <v>0</v>
      </c>
      <c r="Q37" s="396">
        <f>'A4'!Q37</f>
        <v>0</v>
      </c>
      <c r="R37" s="396">
        <f>'A4'!R37</f>
        <v>0</v>
      </c>
      <c r="S37" s="396">
        <f>'A4'!S37</f>
        <v>0</v>
      </c>
      <c r="T37" s="396">
        <f>'A4'!T37</f>
        <v>0</v>
      </c>
      <c r="U37" s="396">
        <f>'A4'!U37</f>
        <v>0</v>
      </c>
      <c r="V37" s="396">
        <f>'A4'!V37</f>
        <v>0</v>
      </c>
      <c r="W37" s="396">
        <f>'A4'!W37</f>
        <v>0</v>
      </c>
      <c r="X37" s="396">
        <f>'A4'!X37</f>
        <v>0</v>
      </c>
      <c r="Y37" s="396">
        <f>'A4'!Y37</f>
        <v>0</v>
      </c>
      <c r="Z37" s="396">
        <f>'A4'!Z37</f>
        <v>0</v>
      </c>
      <c r="AA37" s="396">
        <f>'A4'!AA37</f>
        <v>0</v>
      </c>
      <c r="AB37" s="396">
        <f>'A4'!AB37</f>
        <v>0</v>
      </c>
      <c r="AC37" s="396">
        <f>'A4'!AC37</f>
        <v>0</v>
      </c>
      <c r="AD37" s="396">
        <f>'A4'!AD37</f>
        <v>5.0406387099999996</v>
      </c>
      <c r="AE37" s="396">
        <f>'A4'!AE37</f>
        <v>0</v>
      </c>
      <c r="AF37" s="396">
        <f>'A4'!AF37</f>
        <v>0</v>
      </c>
      <c r="AG37" s="396">
        <f>'A4'!AG37</f>
        <v>0</v>
      </c>
      <c r="AH37" s="396">
        <f>'A4'!AH37</f>
        <v>0</v>
      </c>
      <c r="AI37" s="396">
        <f>'A4'!AI37</f>
        <v>0</v>
      </c>
      <c r="AJ37" s="396">
        <f>'A4'!AJ37</f>
        <v>0</v>
      </c>
      <c r="AK37" s="396">
        <f>'A4'!AK37</f>
        <v>0</v>
      </c>
      <c r="AL37" s="396">
        <f>'A4'!AL37</f>
        <v>0</v>
      </c>
      <c r="AM37" s="396">
        <f>'A4'!AM37</f>
        <v>0</v>
      </c>
      <c r="AN37" s="396">
        <f>'A4'!AN37</f>
        <v>0</v>
      </c>
      <c r="AO37" s="396">
        <f>'A4'!AO37</f>
        <v>0</v>
      </c>
      <c r="AP37" s="396">
        <f>'A4'!AP37</f>
        <v>0</v>
      </c>
      <c r="AQ37" s="396">
        <f>'A4'!AQ37</f>
        <v>0</v>
      </c>
      <c r="AR37" s="396">
        <f>'A4'!AR37</f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176</v>
      </c>
      <c r="C38" s="75"/>
      <c r="D38" s="396">
        <f>'A4'!D38</f>
        <v>0</v>
      </c>
      <c r="E38" s="396">
        <f>'A4'!E38</f>
        <v>0</v>
      </c>
      <c r="F38" s="396">
        <f>'A4'!F38</f>
        <v>0</v>
      </c>
      <c r="G38" s="396">
        <f>'A4'!G38</f>
        <v>0</v>
      </c>
      <c r="H38" s="396">
        <f>'A4'!H38</f>
        <v>0</v>
      </c>
      <c r="I38" s="396">
        <f>'A4'!I38</f>
        <v>0</v>
      </c>
      <c r="J38" s="396">
        <f>'A4'!J38</f>
        <v>0</v>
      </c>
      <c r="K38" s="396">
        <f>'A4'!K38</f>
        <v>0</v>
      </c>
      <c r="L38" s="396">
        <f>'A4'!L38</f>
        <v>164.02251036000001</v>
      </c>
      <c r="M38" s="396">
        <f>'A4'!M38</f>
        <v>0</v>
      </c>
      <c r="N38" s="396">
        <f>'A4'!N38</f>
        <v>0.50797429999999999</v>
      </c>
      <c r="O38" s="396">
        <f>'A4'!O38</f>
        <v>0</v>
      </c>
      <c r="P38" s="396">
        <f>'A4'!P38</f>
        <v>0</v>
      </c>
      <c r="Q38" s="396">
        <f>'A4'!Q38</f>
        <v>0</v>
      </c>
      <c r="R38" s="396">
        <f>'A4'!R38</f>
        <v>0</v>
      </c>
      <c r="S38" s="396">
        <f>'A4'!S38</f>
        <v>0</v>
      </c>
      <c r="T38" s="396">
        <f>'A4'!T38</f>
        <v>0</v>
      </c>
      <c r="U38" s="396">
        <f>'A4'!U38</f>
        <v>0</v>
      </c>
      <c r="V38" s="396">
        <f>'A4'!V38</f>
        <v>20.01291032</v>
      </c>
      <c r="W38" s="396">
        <f>'A4'!W38</f>
        <v>0</v>
      </c>
      <c r="X38" s="396">
        <f>'A4'!X38</f>
        <v>0</v>
      </c>
      <c r="Y38" s="396">
        <f>'A4'!Y38</f>
        <v>0</v>
      </c>
      <c r="Z38" s="396">
        <f>'A4'!Z38</f>
        <v>0</v>
      </c>
      <c r="AA38" s="396">
        <f>'A4'!AA38</f>
        <v>0</v>
      </c>
      <c r="AB38" s="396">
        <f>'A4'!AB38</f>
        <v>0</v>
      </c>
      <c r="AC38" s="396">
        <f>'A4'!AC38</f>
        <v>0</v>
      </c>
      <c r="AD38" s="396">
        <f>'A4'!AD38</f>
        <v>3.1156159999999993</v>
      </c>
      <c r="AE38" s="396">
        <f>'A4'!AE38</f>
        <v>0</v>
      </c>
      <c r="AF38" s="396">
        <f>'A4'!AF38</f>
        <v>0</v>
      </c>
      <c r="AG38" s="396">
        <f>'A4'!AG38</f>
        <v>0</v>
      </c>
      <c r="AH38" s="396">
        <f>'A4'!AH38</f>
        <v>0</v>
      </c>
      <c r="AI38" s="396">
        <f>'A4'!AI38</f>
        <v>0</v>
      </c>
      <c r="AJ38" s="396">
        <f>'A4'!AJ38</f>
        <v>0</v>
      </c>
      <c r="AK38" s="396">
        <f>'A4'!AK38</f>
        <v>0</v>
      </c>
      <c r="AL38" s="396">
        <f>'A4'!AL38</f>
        <v>0</v>
      </c>
      <c r="AM38" s="396">
        <f>'A4'!AM38</f>
        <v>0</v>
      </c>
      <c r="AN38" s="396">
        <f>'A4'!AN38</f>
        <v>0</v>
      </c>
      <c r="AO38" s="396">
        <f>'A4'!AO38</f>
        <v>0</v>
      </c>
      <c r="AP38" s="396">
        <f>'A4'!AP38</f>
        <v>0</v>
      </c>
      <c r="AQ38" s="396">
        <f>'A4'!AQ38</f>
        <v>5.2867901000000002</v>
      </c>
      <c r="AR38" s="396">
        <f>'A4'!AR38</f>
        <v>0.92739964000000008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8"/>
      <c r="B39" s="469" t="s">
        <v>328</v>
      </c>
      <c r="C39" s="75"/>
      <c r="D39" s="396">
        <f>'A4'!D39</f>
        <v>0</v>
      </c>
      <c r="E39" s="396">
        <f>'A4'!E39</f>
        <v>0</v>
      </c>
      <c r="F39" s="396">
        <f>'A4'!F39</f>
        <v>0</v>
      </c>
      <c r="G39" s="396">
        <f>'A4'!G39</f>
        <v>0</v>
      </c>
      <c r="H39" s="396">
        <f>'A4'!H39</f>
        <v>0</v>
      </c>
      <c r="I39" s="396">
        <f>'A4'!I39</f>
        <v>0</v>
      </c>
      <c r="J39" s="396">
        <f>'A4'!J39</f>
        <v>0</v>
      </c>
      <c r="K39" s="396">
        <f>'A4'!K39</f>
        <v>0</v>
      </c>
      <c r="L39" s="396">
        <f>'A4'!L39</f>
        <v>0</v>
      </c>
      <c r="M39" s="396">
        <f>'A4'!M39</f>
        <v>0</v>
      </c>
      <c r="N39" s="396">
        <f>'A4'!N39</f>
        <v>0</v>
      </c>
      <c r="O39" s="396">
        <f>'A4'!O39</f>
        <v>0</v>
      </c>
      <c r="P39" s="396">
        <f>'A4'!P39</f>
        <v>0</v>
      </c>
      <c r="Q39" s="396">
        <f>'A4'!Q39</f>
        <v>0</v>
      </c>
      <c r="R39" s="396">
        <f>'A4'!R39</f>
        <v>0</v>
      </c>
      <c r="S39" s="396">
        <f>'A4'!S39</f>
        <v>0</v>
      </c>
      <c r="T39" s="396">
        <f>'A4'!T39</f>
        <v>0</v>
      </c>
      <c r="U39" s="396">
        <f>'A4'!U39</f>
        <v>0</v>
      </c>
      <c r="V39" s="396">
        <f>'A4'!V39</f>
        <v>0</v>
      </c>
      <c r="W39" s="396">
        <f>'A4'!W39</f>
        <v>0</v>
      </c>
      <c r="X39" s="396">
        <f>'A4'!X39</f>
        <v>0</v>
      </c>
      <c r="Y39" s="396">
        <f>'A4'!Y39</f>
        <v>0</v>
      </c>
      <c r="Z39" s="396">
        <f>'A4'!Z39</f>
        <v>0</v>
      </c>
      <c r="AA39" s="396">
        <f>'A4'!AA39</f>
        <v>0</v>
      </c>
      <c r="AB39" s="396">
        <f>'A4'!AB39</f>
        <v>0</v>
      </c>
      <c r="AC39" s="396">
        <f>'A4'!AC39</f>
        <v>6.5115499999999993E-2</v>
      </c>
      <c r="AD39" s="396">
        <f>'A4'!AD39</f>
        <v>0</v>
      </c>
      <c r="AE39" s="396">
        <f>'A4'!AE39</f>
        <v>0</v>
      </c>
      <c r="AF39" s="396">
        <f>'A4'!AF39</f>
        <v>0</v>
      </c>
      <c r="AG39" s="396">
        <f>'A4'!AG39</f>
        <v>0</v>
      </c>
      <c r="AH39" s="396">
        <f>'A4'!AH39</f>
        <v>0</v>
      </c>
      <c r="AI39" s="396">
        <f>'A4'!AI39</f>
        <v>0</v>
      </c>
      <c r="AJ39" s="396">
        <f>'A4'!AJ39</f>
        <v>0</v>
      </c>
      <c r="AK39" s="396">
        <f>'A4'!AK39</f>
        <v>0</v>
      </c>
      <c r="AL39" s="396">
        <f>'A4'!AL39</f>
        <v>0</v>
      </c>
      <c r="AM39" s="396">
        <f>'A4'!AM39</f>
        <v>0</v>
      </c>
      <c r="AN39" s="396">
        <f>'A4'!AN39</f>
        <v>0</v>
      </c>
      <c r="AO39" s="396">
        <f>'A4'!AO39</f>
        <v>0</v>
      </c>
      <c r="AP39" s="396">
        <f>'A4'!AP39</f>
        <v>0</v>
      </c>
      <c r="AQ39" s="396">
        <f>'A4'!AQ39</f>
        <v>0</v>
      </c>
      <c r="AR39" s="396">
        <f>'A4'!AR39</f>
        <v>0</v>
      </c>
    </row>
    <row r="40" spans="1:67" s="26" customFormat="1" ht="18" customHeight="1">
      <c r="A40" s="77"/>
      <c r="B40" s="31" t="s">
        <v>175</v>
      </c>
      <c r="C40" s="75"/>
      <c r="D40" s="396">
        <f>'A4'!D40</f>
        <v>0</v>
      </c>
      <c r="E40" s="396">
        <f>'A4'!E40</f>
        <v>0</v>
      </c>
      <c r="F40" s="396">
        <f>'A4'!F40</f>
        <v>0</v>
      </c>
      <c r="G40" s="396">
        <f>'A4'!G40</f>
        <v>0</v>
      </c>
      <c r="H40" s="396">
        <f>'A4'!H40</f>
        <v>0</v>
      </c>
      <c r="I40" s="396">
        <f>'A4'!I40</f>
        <v>0</v>
      </c>
      <c r="J40" s="396">
        <f>'A4'!J40</f>
        <v>0</v>
      </c>
      <c r="K40" s="396">
        <f>'A4'!K40</f>
        <v>0</v>
      </c>
      <c r="L40" s="396">
        <f>'A4'!L40</f>
        <v>0</v>
      </c>
      <c r="M40" s="396">
        <f>'A4'!M40</f>
        <v>0</v>
      </c>
      <c r="N40" s="396">
        <f>'A4'!N40</f>
        <v>0</v>
      </c>
      <c r="O40" s="396">
        <f>'A4'!O40</f>
        <v>0</v>
      </c>
      <c r="P40" s="396">
        <f>'A4'!P40</f>
        <v>0</v>
      </c>
      <c r="Q40" s="396">
        <f>'A4'!Q40</f>
        <v>0</v>
      </c>
      <c r="R40" s="396">
        <f>'A4'!R40</f>
        <v>0</v>
      </c>
      <c r="S40" s="396">
        <f>'A4'!S40</f>
        <v>0</v>
      </c>
      <c r="T40" s="396">
        <f>'A4'!T40</f>
        <v>0</v>
      </c>
      <c r="U40" s="396">
        <f>'A4'!U40</f>
        <v>0</v>
      </c>
      <c r="V40" s="396">
        <f>'A4'!V40</f>
        <v>0</v>
      </c>
      <c r="W40" s="396">
        <f>'A4'!W40</f>
        <v>0</v>
      </c>
      <c r="X40" s="396">
        <f>'A4'!X40</f>
        <v>0</v>
      </c>
      <c r="Y40" s="396">
        <f>'A4'!Y40</f>
        <v>0</v>
      </c>
      <c r="Z40" s="396">
        <f>'A4'!Z40</f>
        <v>0</v>
      </c>
      <c r="AA40" s="396">
        <f>'A4'!AA40</f>
        <v>0</v>
      </c>
      <c r="AB40" s="396">
        <f>'A4'!AB40</f>
        <v>0</v>
      </c>
      <c r="AC40" s="396">
        <f>'A4'!AC40</f>
        <v>0</v>
      </c>
      <c r="AD40" s="396">
        <f>'A4'!AD40</f>
        <v>0</v>
      </c>
      <c r="AE40" s="396">
        <f>'A4'!AE40</f>
        <v>0</v>
      </c>
      <c r="AF40" s="396">
        <f>'A4'!AF40</f>
        <v>0</v>
      </c>
      <c r="AG40" s="396">
        <f>'A4'!AG40</f>
        <v>0</v>
      </c>
      <c r="AH40" s="396">
        <f>'A4'!AH40</f>
        <v>0</v>
      </c>
      <c r="AI40" s="396">
        <f>'A4'!AI40</f>
        <v>0</v>
      </c>
      <c r="AJ40" s="396">
        <f>'A4'!AJ40</f>
        <v>0</v>
      </c>
      <c r="AK40" s="396">
        <f>'A4'!AK40</f>
        <v>0</v>
      </c>
      <c r="AL40" s="396">
        <f>'A4'!AL40</f>
        <v>0</v>
      </c>
      <c r="AM40" s="396">
        <f>'A4'!AM40</f>
        <v>0</v>
      </c>
      <c r="AN40" s="396">
        <f>'A4'!AN40</f>
        <v>0</v>
      </c>
      <c r="AO40" s="396">
        <f>'A4'!AO40</f>
        <v>0</v>
      </c>
      <c r="AP40" s="396">
        <f>'A4'!AP40</f>
        <v>0</v>
      </c>
      <c r="AQ40" s="396">
        <f>'A4'!AQ40</f>
        <v>0</v>
      </c>
      <c r="AR40" s="396">
        <f>'A4'!AR40</f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176</v>
      </c>
      <c r="C41" s="75"/>
      <c r="D41" s="396">
        <f>'A4'!D41</f>
        <v>0</v>
      </c>
      <c r="E41" s="396">
        <f>'A4'!E41</f>
        <v>0</v>
      </c>
      <c r="F41" s="396">
        <f>'A4'!F41</f>
        <v>0</v>
      </c>
      <c r="G41" s="396">
        <f>'A4'!G41</f>
        <v>0</v>
      </c>
      <c r="H41" s="396">
        <f>'A4'!H41</f>
        <v>0</v>
      </c>
      <c r="I41" s="396">
        <f>'A4'!I41</f>
        <v>0</v>
      </c>
      <c r="J41" s="396">
        <f>'A4'!J41</f>
        <v>0</v>
      </c>
      <c r="K41" s="396">
        <f>'A4'!K41</f>
        <v>0</v>
      </c>
      <c r="L41" s="396">
        <f>'A4'!L41</f>
        <v>0</v>
      </c>
      <c r="M41" s="396">
        <f>'A4'!M41</f>
        <v>0</v>
      </c>
      <c r="N41" s="396">
        <f>'A4'!N41</f>
        <v>0</v>
      </c>
      <c r="O41" s="396">
        <f>'A4'!O41</f>
        <v>0</v>
      </c>
      <c r="P41" s="396">
        <f>'A4'!P41</f>
        <v>0</v>
      </c>
      <c r="Q41" s="396">
        <f>'A4'!Q41</f>
        <v>0</v>
      </c>
      <c r="R41" s="396">
        <f>'A4'!R41</f>
        <v>0</v>
      </c>
      <c r="S41" s="396">
        <f>'A4'!S41</f>
        <v>0</v>
      </c>
      <c r="T41" s="396">
        <f>'A4'!T41</f>
        <v>0</v>
      </c>
      <c r="U41" s="396">
        <f>'A4'!U41</f>
        <v>0</v>
      </c>
      <c r="V41" s="396">
        <f>'A4'!V41</f>
        <v>0</v>
      </c>
      <c r="W41" s="396">
        <f>'A4'!W41</f>
        <v>0</v>
      </c>
      <c r="X41" s="396">
        <f>'A4'!X41</f>
        <v>0</v>
      </c>
      <c r="Y41" s="396">
        <f>'A4'!Y41</f>
        <v>0</v>
      </c>
      <c r="Z41" s="396">
        <f>'A4'!Z41</f>
        <v>0</v>
      </c>
      <c r="AA41" s="396">
        <f>'A4'!AA41</f>
        <v>0</v>
      </c>
      <c r="AB41" s="396">
        <f>'A4'!AB41</f>
        <v>0</v>
      </c>
      <c r="AC41" s="396">
        <f>'A4'!AC41</f>
        <v>6.5115499999999993E-2</v>
      </c>
      <c r="AD41" s="396">
        <f>'A4'!AD41</f>
        <v>0</v>
      </c>
      <c r="AE41" s="396">
        <f>'A4'!AE41</f>
        <v>0</v>
      </c>
      <c r="AF41" s="396">
        <f>'A4'!AF41</f>
        <v>0</v>
      </c>
      <c r="AG41" s="396">
        <f>'A4'!AG41</f>
        <v>0</v>
      </c>
      <c r="AH41" s="396">
        <f>'A4'!AH41</f>
        <v>0</v>
      </c>
      <c r="AI41" s="396">
        <f>'A4'!AI41</f>
        <v>0</v>
      </c>
      <c r="AJ41" s="396">
        <f>'A4'!AJ41</f>
        <v>0</v>
      </c>
      <c r="AK41" s="396">
        <f>'A4'!AK41</f>
        <v>0</v>
      </c>
      <c r="AL41" s="396">
        <f>'A4'!AL41</f>
        <v>0</v>
      </c>
      <c r="AM41" s="396">
        <f>'A4'!AM41</f>
        <v>0</v>
      </c>
      <c r="AN41" s="396">
        <f>'A4'!AN41</f>
        <v>0</v>
      </c>
      <c r="AO41" s="396">
        <f>'A4'!AO41</f>
        <v>0</v>
      </c>
      <c r="AP41" s="396">
        <f>'A4'!AP41</f>
        <v>0</v>
      </c>
      <c r="AQ41" s="396">
        <f>'A4'!AQ41</f>
        <v>0</v>
      </c>
      <c r="AR41" s="396">
        <f>'A4'!AR41</f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8"/>
      <c r="B42" s="469" t="s">
        <v>327</v>
      </c>
      <c r="C42" s="75"/>
      <c r="D42" s="396">
        <f>'A4'!D42</f>
        <v>0</v>
      </c>
      <c r="E42" s="396">
        <f>'A4'!E42</f>
        <v>0</v>
      </c>
      <c r="F42" s="396">
        <f>'A4'!F42</f>
        <v>0</v>
      </c>
      <c r="G42" s="396">
        <f>'A4'!G42</f>
        <v>0</v>
      </c>
      <c r="H42" s="396">
        <f>'A4'!H42</f>
        <v>0</v>
      </c>
      <c r="I42" s="396">
        <f>'A4'!I42</f>
        <v>0</v>
      </c>
      <c r="J42" s="396">
        <f>'A4'!J42</f>
        <v>0</v>
      </c>
      <c r="K42" s="396">
        <f>'A4'!K42</f>
        <v>0</v>
      </c>
      <c r="L42" s="396">
        <f>'A4'!L42</f>
        <v>0</v>
      </c>
      <c r="M42" s="396">
        <f>'A4'!M42</f>
        <v>0</v>
      </c>
      <c r="N42" s="396">
        <f>'A4'!N42</f>
        <v>0</v>
      </c>
      <c r="O42" s="396">
        <f>'A4'!O42</f>
        <v>0</v>
      </c>
      <c r="P42" s="396">
        <f>'A4'!P42</f>
        <v>0</v>
      </c>
      <c r="Q42" s="396">
        <f>'A4'!Q42</f>
        <v>0</v>
      </c>
      <c r="R42" s="396">
        <f>'A4'!R42</f>
        <v>0</v>
      </c>
      <c r="S42" s="396">
        <f>'A4'!S42</f>
        <v>0</v>
      </c>
      <c r="T42" s="396">
        <f>'A4'!T42</f>
        <v>0</v>
      </c>
      <c r="U42" s="396">
        <f>'A4'!U42</f>
        <v>0</v>
      </c>
      <c r="V42" s="396">
        <f>'A4'!V42</f>
        <v>0</v>
      </c>
      <c r="W42" s="396">
        <f>'A4'!W42</f>
        <v>0</v>
      </c>
      <c r="X42" s="396">
        <f>'A4'!X42</f>
        <v>0</v>
      </c>
      <c r="Y42" s="396">
        <f>'A4'!Y42</f>
        <v>0</v>
      </c>
      <c r="Z42" s="396">
        <f>'A4'!Z42</f>
        <v>0</v>
      </c>
      <c r="AA42" s="396">
        <f>'A4'!AA42</f>
        <v>0</v>
      </c>
      <c r="AB42" s="396">
        <f>'A4'!AB42</f>
        <v>0</v>
      </c>
      <c r="AC42" s="396">
        <f>'A4'!AC42</f>
        <v>0</v>
      </c>
      <c r="AD42" s="396">
        <f>'A4'!AD42</f>
        <v>1.8318939999999997</v>
      </c>
      <c r="AE42" s="396">
        <f>'A4'!AE42</f>
        <v>0</v>
      </c>
      <c r="AF42" s="396">
        <f>'A4'!AF42</f>
        <v>0</v>
      </c>
      <c r="AG42" s="396">
        <f>'A4'!AG42</f>
        <v>0</v>
      </c>
      <c r="AH42" s="396">
        <f>'A4'!AH42</f>
        <v>0</v>
      </c>
      <c r="AI42" s="396">
        <f>'A4'!AI42</f>
        <v>0</v>
      </c>
      <c r="AJ42" s="396">
        <f>'A4'!AJ42</f>
        <v>0</v>
      </c>
      <c r="AK42" s="396">
        <f>'A4'!AK42</f>
        <v>0</v>
      </c>
      <c r="AL42" s="396">
        <f>'A4'!AL42</f>
        <v>0</v>
      </c>
      <c r="AM42" s="396">
        <f>'A4'!AM42</f>
        <v>0</v>
      </c>
      <c r="AN42" s="396">
        <f>'A4'!AN42</f>
        <v>0</v>
      </c>
      <c r="AO42" s="396">
        <f>'A4'!AO42</f>
        <v>0</v>
      </c>
      <c r="AP42" s="396">
        <f>'A4'!AP42</f>
        <v>0</v>
      </c>
      <c r="AQ42" s="396">
        <f>'A4'!AQ42</f>
        <v>5.4186384399999996</v>
      </c>
      <c r="AR42" s="396">
        <f>'A4'!AR42</f>
        <v>30.325327260000002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8"/>
      <c r="B43" s="31" t="s">
        <v>175</v>
      </c>
      <c r="C43" s="75"/>
      <c r="D43" s="396">
        <f>'A4'!D43</f>
        <v>0</v>
      </c>
      <c r="E43" s="396">
        <f>'A4'!E43</f>
        <v>0</v>
      </c>
      <c r="F43" s="396">
        <f>'A4'!F43</f>
        <v>0</v>
      </c>
      <c r="G43" s="396">
        <f>'A4'!G43</f>
        <v>0</v>
      </c>
      <c r="H43" s="396">
        <f>'A4'!H43</f>
        <v>0</v>
      </c>
      <c r="I43" s="396">
        <f>'A4'!I43</f>
        <v>0</v>
      </c>
      <c r="J43" s="396">
        <f>'A4'!J43</f>
        <v>0</v>
      </c>
      <c r="K43" s="396">
        <f>'A4'!K43</f>
        <v>0</v>
      </c>
      <c r="L43" s="396">
        <f>'A4'!L43</f>
        <v>0</v>
      </c>
      <c r="M43" s="396">
        <f>'A4'!M43</f>
        <v>0</v>
      </c>
      <c r="N43" s="396">
        <f>'A4'!N43</f>
        <v>0</v>
      </c>
      <c r="O43" s="396">
        <f>'A4'!O43</f>
        <v>0</v>
      </c>
      <c r="P43" s="396">
        <f>'A4'!P43</f>
        <v>0</v>
      </c>
      <c r="Q43" s="396">
        <f>'A4'!Q43</f>
        <v>0</v>
      </c>
      <c r="R43" s="396">
        <f>'A4'!R43</f>
        <v>0</v>
      </c>
      <c r="S43" s="396">
        <f>'A4'!S43</f>
        <v>0</v>
      </c>
      <c r="T43" s="396">
        <f>'A4'!T43</f>
        <v>0</v>
      </c>
      <c r="U43" s="396">
        <f>'A4'!U43</f>
        <v>0</v>
      </c>
      <c r="V43" s="396">
        <f>'A4'!V43</f>
        <v>0</v>
      </c>
      <c r="W43" s="396">
        <f>'A4'!W43</f>
        <v>0</v>
      </c>
      <c r="X43" s="396">
        <f>'A4'!X43</f>
        <v>0</v>
      </c>
      <c r="Y43" s="396">
        <f>'A4'!Y43</f>
        <v>0</v>
      </c>
      <c r="Z43" s="396">
        <f>'A4'!Z43</f>
        <v>0</v>
      </c>
      <c r="AA43" s="396">
        <f>'A4'!AA43</f>
        <v>0</v>
      </c>
      <c r="AB43" s="396">
        <f>'A4'!AB43</f>
        <v>0</v>
      </c>
      <c r="AC43" s="396">
        <f>'A4'!AC43</f>
        <v>0</v>
      </c>
      <c r="AD43" s="396">
        <f>'A4'!AD43</f>
        <v>1.8318939999999997</v>
      </c>
      <c r="AE43" s="396">
        <f>'A4'!AE43</f>
        <v>0</v>
      </c>
      <c r="AF43" s="396">
        <f>'A4'!AF43</f>
        <v>0</v>
      </c>
      <c r="AG43" s="396">
        <f>'A4'!AG43</f>
        <v>0</v>
      </c>
      <c r="AH43" s="396">
        <f>'A4'!AH43</f>
        <v>0</v>
      </c>
      <c r="AI43" s="396">
        <f>'A4'!AI43</f>
        <v>0</v>
      </c>
      <c r="AJ43" s="396">
        <f>'A4'!AJ43</f>
        <v>0</v>
      </c>
      <c r="AK43" s="396">
        <f>'A4'!AK43</f>
        <v>0</v>
      </c>
      <c r="AL43" s="396">
        <f>'A4'!AL43</f>
        <v>0</v>
      </c>
      <c r="AM43" s="396">
        <f>'A4'!AM43</f>
        <v>0</v>
      </c>
      <c r="AN43" s="396">
        <f>'A4'!AN43</f>
        <v>0</v>
      </c>
      <c r="AO43" s="396">
        <f>'A4'!AO43</f>
        <v>0</v>
      </c>
      <c r="AP43" s="396">
        <f>'A4'!AP43</f>
        <v>0</v>
      </c>
      <c r="AQ43" s="396">
        <f>'A4'!AQ43</f>
        <v>0</v>
      </c>
      <c r="AR43" s="396">
        <f>'A4'!AR43</f>
        <v>17.880987340000001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176</v>
      </c>
      <c r="C44" s="75"/>
      <c r="D44" s="396">
        <f>'A4'!D44</f>
        <v>0</v>
      </c>
      <c r="E44" s="396">
        <f>'A4'!E44</f>
        <v>0</v>
      </c>
      <c r="F44" s="396">
        <f>'A4'!F44</f>
        <v>0</v>
      </c>
      <c r="G44" s="396">
        <f>'A4'!G44</f>
        <v>0</v>
      </c>
      <c r="H44" s="396">
        <f>'A4'!H44</f>
        <v>0</v>
      </c>
      <c r="I44" s="396">
        <f>'A4'!I44</f>
        <v>0</v>
      </c>
      <c r="J44" s="396">
        <f>'A4'!J44</f>
        <v>0</v>
      </c>
      <c r="K44" s="396">
        <f>'A4'!K44</f>
        <v>0</v>
      </c>
      <c r="L44" s="396">
        <f>'A4'!L44</f>
        <v>0</v>
      </c>
      <c r="M44" s="396">
        <f>'A4'!M44</f>
        <v>0</v>
      </c>
      <c r="N44" s="396">
        <f>'A4'!N44</f>
        <v>0</v>
      </c>
      <c r="O44" s="396">
        <f>'A4'!O44</f>
        <v>0</v>
      </c>
      <c r="P44" s="396">
        <f>'A4'!P44</f>
        <v>0</v>
      </c>
      <c r="Q44" s="396">
        <f>'A4'!Q44</f>
        <v>0</v>
      </c>
      <c r="R44" s="396">
        <f>'A4'!R44</f>
        <v>0</v>
      </c>
      <c r="S44" s="396">
        <f>'A4'!S44</f>
        <v>0</v>
      </c>
      <c r="T44" s="396">
        <f>'A4'!T44</f>
        <v>0</v>
      </c>
      <c r="U44" s="396">
        <f>'A4'!U44</f>
        <v>0</v>
      </c>
      <c r="V44" s="396">
        <f>'A4'!V44</f>
        <v>0</v>
      </c>
      <c r="W44" s="396">
        <f>'A4'!W44</f>
        <v>0</v>
      </c>
      <c r="X44" s="396">
        <f>'A4'!X44</f>
        <v>0</v>
      </c>
      <c r="Y44" s="396">
        <f>'A4'!Y44</f>
        <v>0</v>
      </c>
      <c r="Z44" s="396">
        <f>'A4'!Z44</f>
        <v>0</v>
      </c>
      <c r="AA44" s="396">
        <f>'A4'!AA44</f>
        <v>0</v>
      </c>
      <c r="AB44" s="396">
        <f>'A4'!AB44</f>
        <v>0</v>
      </c>
      <c r="AC44" s="396">
        <f>'A4'!AC44</f>
        <v>0</v>
      </c>
      <c r="AD44" s="396">
        <f>'A4'!AD44</f>
        <v>0</v>
      </c>
      <c r="AE44" s="396">
        <f>'A4'!AE44</f>
        <v>0</v>
      </c>
      <c r="AF44" s="396">
        <f>'A4'!AF44</f>
        <v>0</v>
      </c>
      <c r="AG44" s="396">
        <f>'A4'!AG44</f>
        <v>0</v>
      </c>
      <c r="AH44" s="396">
        <f>'A4'!AH44</f>
        <v>0</v>
      </c>
      <c r="AI44" s="396">
        <f>'A4'!AI44</f>
        <v>0</v>
      </c>
      <c r="AJ44" s="396">
        <f>'A4'!AJ44</f>
        <v>0</v>
      </c>
      <c r="AK44" s="396">
        <f>'A4'!AK44</f>
        <v>0</v>
      </c>
      <c r="AL44" s="396">
        <f>'A4'!AL44</f>
        <v>0</v>
      </c>
      <c r="AM44" s="396">
        <f>'A4'!AM44</f>
        <v>0</v>
      </c>
      <c r="AN44" s="396">
        <f>'A4'!AN44</f>
        <v>0</v>
      </c>
      <c r="AO44" s="396">
        <f>'A4'!AO44</f>
        <v>0</v>
      </c>
      <c r="AP44" s="396">
        <f>'A4'!AP44</f>
        <v>0</v>
      </c>
      <c r="AQ44" s="396">
        <f>'A4'!AQ44</f>
        <v>5.4186384399999996</v>
      </c>
      <c r="AR44" s="396">
        <f>'A4'!AR44</f>
        <v>12.444339920000001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28" t="s">
        <v>338</v>
      </c>
      <c r="C45" s="75"/>
      <c r="D45" s="474">
        <f>'A4'!D45</f>
        <v>0</v>
      </c>
      <c r="E45" s="474">
        <f>'A4'!E45</f>
        <v>0</v>
      </c>
      <c r="F45" s="474">
        <f>'A4'!F45</f>
        <v>0</v>
      </c>
      <c r="G45" s="474">
        <f>'A4'!G45</f>
        <v>0</v>
      </c>
      <c r="H45" s="474">
        <f>'A4'!H45</f>
        <v>0</v>
      </c>
      <c r="I45" s="474">
        <f>'A4'!I45</f>
        <v>0</v>
      </c>
      <c r="J45" s="474">
        <f>'A4'!J45</f>
        <v>0</v>
      </c>
      <c r="K45" s="474">
        <f>'A4'!K45</f>
        <v>0</v>
      </c>
      <c r="L45" s="474">
        <f>'A4'!L45</f>
        <v>0</v>
      </c>
      <c r="M45" s="474">
        <f>'A4'!M45</f>
        <v>0</v>
      </c>
      <c r="N45" s="474">
        <f>'A4'!N45</f>
        <v>0</v>
      </c>
      <c r="O45" s="474">
        <f>'A4'!O45</f>
        <v>0</v>
      </c>
      <c r="P45" s="474">
        <f>'A4'!P45</f>
        <v>0</v>
      </c>
      <c r="Q45" s="474">
        <f>'A4'!Q45</f>
        <v>0</v>
      </c>
      <c r="R45" s="474">
        <f>'A4'!R45</f>
        <v>0</v>
      </c>
      <c r="S45" s="474">
        <f>'A4'!S45</f>
        <v>0</v>
      </c>
      <c r="T45" s="474">
        <f>'A4'!T45</f>
        <v>0</v>
      </c>
      <c r="U45" s="474">
        <f>'A4'!U45</f>
        <v>0</v>
      </c>
      <c r="V45" s="474">
        <f>'A4'!V45</f>
        <v>0</v>
      </c>
      <c r="W45" s="474">
        <f>'A4'!W45</f>
        <v>0</v>
      </c>
      <c r="X45" s="474">
        <f>'A4'!X45</f>
        <v>0</v>
      </c>
      <c r="Y45" s="474">
        <f>'A4'!Y45</f>
        <v>0</v>
      </c>
      <c r="Z45" s="474">
        <f>'A4'!Z45</f>
        <v>0</v>
      </c>
      <c r="AA45" s="474">
        <f>'A4'!AA45</f>
        <v>0</v>
      </c>
      <c r="AB45" s="474">
        <f>'A4'!AB45</f>
        <v>0</v>
      </c>
      <c r="AC45" s="474">
        <f>'A4'!AC45</f>
        <v>0</v>
      </c>
      <c r="AD45" s="474">
        <f>'A4'!AD45</f>
        <v>0</v>
      </c>
      <c r="AE45" s="474">
        <f>'A4'!AE45</f>
        <v>0</v>
      </c>
      <c r="AF45" s="474">
        <f>'A4'!AF45</f>
        <v>0</v>
      </c>
      <c r="AG45" s="474">
        <f>'A4'!AG45</f>
        <v>0</v>
      </c>
      <c r="AH45" s="474">
        <f>'A4'!AH45</f>
        <v>0</v>
      </c>
      <c r="AI45" s="474">
        <f>'A4'!AI45</f>
        <v>0</v>
      </c>
      <c r="AJ45" s="474">
        <f>'A4'!AJ45</f>
        <v>0</v>
      </c>
      <c r="AK45" s="474">
        <f>'A4'!AK45</f>
        <v>0</v>
      </c>
      <c r="AL45" s="474">
        <f>'A4'!AL45</f>
        <v>0</v>
      </c>
      <c r="AM45" s="474">
        <f>'A4'!AM45</f>
        <v>0</v>
      </c>
      <c r="AN45" s="474">
        <f>'A4'!AN45</f>
        <v>0</v>
      </c>
      <c r="AO45" s="474">
        <f>'A4'!AO45</f>
        <v>0</v>
      </c>
      <c r="AP45" s="474">
        <f>'A4'!AP45</f>
        <v>0</v>
      </c>
      <c r="AQ45" s="474">
        <f>'A4'!AQ45</f>
        <v>0</v>
      </c>
      <c r="AR45" s="474">
        <f>'A4'!AR45</f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339</v>
      </c>
      <c r="C46" s="75"/>
      <c r="D46" s="396">
        <f>'A4'!D46</f>
        <v>0</v>
      </c>
      <c r="E46" s="396">
        <f>'A4'!E46</f>
        <v>0</v>
      </c>
      <c r="F46" s="396">
        <f>'A4'!F46</f>
        <v>0</v>
      </c>
      <c r="G46" s="396">
        <f>'A4'!G46</f>
        <v>0</v>
      </c>
      <c r="H46" s="396">
        <f>'A4'!H46</f>
        <v>0</v>
      </c>
      <c r="I46" s="396">
        <f>'A4'!I46</f>
        <v>0</v>
      </c>
      <c r="J46" s="396">
        <f>'A4'!J46</f>
        <v>0</v>
      </c>
      <c r="K46" s="396">
        <f>'A4'!K46</f>
        <v>0</v>
      </c>
      <c r="L46" s="396">
        <f>'A4'!L46</f>
        <v>0</v>
      </c>
      <c r="M46" s="396">
        <f>'A4'!M46</f>
        <v>0</v>
      </c>
      <c r="N46" s="396">
        <f>'A4'!N46</f>
        <v>0</v>
      </c>
      <c r="O46" s="396">
        <f>'A4'!O46</f>
        <v>0</v>
      </c>
      <c r="P46" s="396">
        <f>'A4'!P46</f>
        <v>0</v>
      </c>
      <c r="Q46" s="396">
        <f>'A4'!Q46</f>
        <v>0</v>
      </c>
      <c r="R46" s="396">
        <f>'A4'!R46</f>
        <v>0</v>
      </c>
      <c r="S46" s="396">
        <f>'A4'!S46</f>
        <v>0</v>
      </c>
      <c r="T46" s="396">
        <f>'A4'!T46</f>
        <v>0</v>
      </c>
      <c r="U46" s="396">
        <f>'A4'!U46</f>
        <v>0</v>
      </c>
      <c r="V46" s="396">
        <f>'A4'!V46</f>
        <v>0</v>
      </c>
      <c r="W46" s="396">
        <f>'A4'!W46</f>
        <v>0</v>
      </c>
      <c r="X46" s="396">
        <f>'A4'!X46</f>
        <v>0</v>
      </c>
      <c r="Y46" s="396">
        <f>'A4'!Y46</f>
        <v>0</v>
      </c>
      <c r="Z46" s="396">
        <f>'A4'!Z46</f>
        <v>0</v>
      </c>
      <c r="AA46" s="396">
        <f>'A4'!AA46</f>
        <v>0</v>
      </c>
      <c r="AB46" s="396">
        <f>'A4'!AB46</f>
        <v>0</v>
      </c>
      <c r="AC46" s="396">
        <f>'A4'!AC46</f>
        <v>0</v>
      </c>
      <c r="AD46" s="396">
        <f>'A4'!AD46</f>
        <v>0</v>
      </c>
      <c r="AE46" s="396">
        <f>'A4'!AE46</f>
        <v>0</v>
      </c>
      <c r="AF46" s="396">
        <f>'A4'!AF46</f>
        <v>0</v>
      </c>
      <c r="AG46" s="396">
        <f>'A4'!AG46</f>
        <v>0</v>
      </c>
      <c r="AH46" s="396">
        <f>'A4'!AH46</f>
        <v>0</v>
      </c>
      <c r="AI46" s="396">
        <f>'A4'!AI46</f>
        <v>0</v>
      </c>
      <c r="AJ46" s="396">
        <f>'A4'!AJ46</f>
        <v>0</v>
      </c>
      <c r="AK46" s="396">
        <f>'A4'!AK46</f>
        <v>0</v>
      </c>
      <c r="AL46" s="396">
        <f>'A4'!AL46</f>
        <v>0</v>
      </c>
      <c r="AM46" s="396">
        <f>'A4'!AM46</f>
        <v>0</v>
      </c>
      <c r="AN46" s="396">
        <f>'A4'!AN46</f>
        <v>0</v>
      </c>
      <c r="AO46" s="396">
        <f>'A4'!AO46</f>
        <v>0</v>
      </c>
      <c r="AP46" s="396">
        <f>'A4'!AP46</f>
        <v>0</v>
      </c>
      <c r="AQ46" s="396">
        <f>'A4'!AQ46</f>
        <v>0</v>
      </c>
      <c r="AR46" s="396">
        <f>'A4'!AR46</f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340</v>
      </c>
      <c r="C47" s="75"/>
      <c r="D47" s="396">
        <f>'A4'!D47</f>
        <v>0</v>
      </c>
      <c r="E47" s="396">
        <f>'A4'!E47</f>
        <v>0</v>
      </c>
      <c r="F47" s="396">
        <f>'A4'!F47</f>
        <v>0</v>
      </c>
      <c r="G47" s="396">
        <f>'A4'!G47</f>
        <v>0</v>
      </c>
      <c r="H47" s="396">
        <f>'A4'!H47</f>
        <v>0</v>
      </c>
      <c r="I47" s="396">
        <f>'A4'!I47</f>
        <v>0</v>
      </c>
      <c r="J47" s="396">
        <f>'A4'!J47</f>
        <v>0</v>
      </c>
      <c r="K47" s="396">
        <f>'A4'!K47</f>
        <v>0</v>
      </c>
      <c r="L47" s="396">
        <f>'A4'!L47</f>
        <v>0</v>
      </c>
      <c r="M47" s="396">
        <f>'A4'!M47</f>
        <v>0</v>
      </c>
      <c r="N47" s="396">
        <f>'A4'!N47</f>
        <v>0</v>
      </c>
      <c r="O47" s="396">
        <f>'A4'!O47</f>
        <v>0</v>
      </c>
      <c r="P47" s="396">
        <f>'A4'!P47</f>
        <v>0</v>
      </c>
      <c r="Q47" s="396">
        <f>'A4'!Q47</f>
        <v>0</v>
      </c>
      <c r="R47" s="396">
        <f>'A4'!R47</f>
        <v>0</v>
      </c>
      <c r="S47" s="396">
        <f>'A4'!S47</f>
        <v>0</v>
      </c>
      <c r="T47" s="396">
        <f>'A4'!T47</f>
        <v>0</v>
      </c>
      <c r="U47" s="396">
        <f>'A4'!U47</f>
        <v>0</v>
      </c>
      <c r="V47" s="396">
        <f>'A4'!V47</f>
        <v>0</v>
      </c>
      <c r="W47" s="396">
        <f>'A4'!W47</f>
        <v>0</v>
      </c>
      <c r="X47" s="396">
        <f>'A4'!X47</f>
        <v>0</v>
      </c>
      <c r="Y47" s="396">
        <f>'A4'!Y47</f>
        <v>0</v>
      </c>
      <c r="Z47" s="396">
        <f>'A4'!Z47</f>
        <v>0</v>
      </c>
      <c r="AA47" s="396">
        <f>'A4'!AA47</f>
        <v>0</v>
      </c>
      <c r="AB47" s="396">
        <f>'A4'!AB47</f>
        <v>0</v>
      </c>
      <c r="AC47" s="396">
        <f>'A4'!AC47</f>
        <v>0</v>
      </c>
      <c r="AD47" s="396">
        <f>'A4'!AD47</f>
        <v>0</v>
      </c>
      <c r="AE47" s="396">
        <f>'A4'!AE47</f>
        <v>0</v>
      </c>
      <c r="AF47" s="396">
        <f>'A4'!AF47</f>
        <v>0</v>
      </c>
      <c r="AG47" s="396">
        <f>'A4'!AG47</f>
        <v>0</v>
      </c>
      <c r="AH47" s="396">
        <f>'A4'!AH47</f>
        <v>0</v>
      </c>
      <c r="AI47" s="396">
        <f>'A4'!AI47</f>
        <v>0</v>
      </c>
      <c r="AJ47" s="396">
        <f>'A4'!AJ47</f>
        <v>0</v>
      </c>
      <c r="AK47" s="396">
        <f>'A4'!AK47</f>
        <v>0</v>
      </c>
      <c r="AL47" s="396">
        <f>'A4'!AL47</f>
        <v>0</v>
      </c>
      <c r="AM47" s="396">
        <f>'A4'!AM47</f>
        <v>0</v>
      </c>
      <c r="AN47" s="396">
        <f>'A4'!AN47</f>
        <v>0</v>
      </c>
      <c r="AO47" s="396">
        <f>'A4'!AO47</f>
        <v>0</v>
      </c>
      <c r="AP47" s="396">
        <f>'A4'!AP47</f>
        <v>0</v>
      </c>
      <c r="AQ47" s="396">
        <f>'A4'!AQ47</f>
        <v>0</v>
      </c>
      <c r="AR47" s="396">
        <f>'A4'!AR47</f>
        <v>0</v>
      </c>
    </row>
    <row r="48" spans="1:67" s="14" customFormat="1" ht="18" customHeight="1">
      <c r="A48" s="78"/>
      <c r="B48" s="12" t="s">
        <v>174</v>
      </c>
      <c r="C48" s="75"/>
      <c r="D48" s="396">
        <f>'A4'!D48</f>
        <v>0</v>
      </c>
      <c r="E48" s="396">
        <f>'A4'!E48</f>
        <v>0</v>
      </c>
      <c r="F48" s="396">
        <f>'A4'!F48</f>
        <v>0</v>
      </c>
      <c r="G48" s="396">
        <f>'A4'!G48</f>
        <v>0</v>
      </c>
      <c r="H48" s="396">
        <f>'A4'!H48</f>
        <v>0</v>
      </c>
      <c r="I48" s="396">
        <f>'A4'!I48</f>
        <v>0</v>
      </c>
      <c r="J48" s="396">
        <f>'A4'!J48</f>
        <v>0</v>
      </c>
      <c r="K48" s="396">
        <f>'A4'!K48</f>
        <v>0</v>
      </c>
      <c r="L48" s="396">
        <f>'A4'!L48</f>
        <v>204.02251036000001</v>
      </c>
      <c r="M48" s="396">
        <f>'A4'!M48</f>
        <v>0</v>
      </c>
      <c r="N48" s="396">
        <f>'A4'!N48</f>
        <v>0.50797429999999999</v>
      </c>
      <c r="O48" s="396">
        <f>'A4'!O48</f>
        <v>0</v>
      </c>
      <c r="P48" s="396">
        <f>'A4'!P48</f>
        <v>0</v>
      </c>
      <c r="Q48" s="396">
        <f>'A4'!Q48</f>
        <v>0</v>
      </c>
      <c r="R48" s="396">
        <f>'A4'!R48</f>
        <v>0.06</v>
      </c>
      <c r="S48" s="396">
        <f>'A4'!S48</f>
        <v>0</v>
      </c>
      <c r="T48" s="396">
        <f>'A4'!T48</f>
        <v>0</v>
      </c>
      <c r="U48" s="396">
        <f>'A4'!U48</f>
        <v>0</v>
      </c>
      <c r="V48" s="396">
        <f>'A4'!V48</f>
        <v>20.01291032</v>
      </c>
      <c r="W48" s="396">
        <f>'A4'!W48</f>
        <v>0</v>
      </c>
      <c r="X48" s="396">
        <f>'A4'!X48</f>
        <v>0</v>
      </c>
      <c r="Y48" s="396">
        <f>'A4'!Y48</f>
        <v>0</v>
      </c>
      <c r="Z48" s="396">
        <f>'A4'!Z48</f>
        <v>0</v>
      </c>
      <c r="AA48" s="396">
        <f>'A4'!AA48</f>
        <v>0</v>
      </c>
      <c r="AB48" s="396">
        <f>'A4'!AB48</f>
        <v>0</v>
      </c>
      <c r="AC48" s="396">
        <f>'A4'!AC48</f>
        <v>6.5115499999999993E-2</v>
      </c>
      <c r="AD48" s="396">
        <f>'A4'!AD48</f>
        <v>34.691232299999989</v>
      </c>
      <c r="AE48" s="396">
        <f>'A4'!AE48</f>
        <v>0</v>
      </c>
      <c r="AF48" s="396">
        <f>'A4'!AF48</f>
        <v>0</v>
      </c>
      <c r="AG48" s="396">
        <f>'A4'!AG48</f>
        <v>0</v>
      </c>
      <c r="AH48" s="396">
        <f>'A4'!AH48</f>
        <v>0</v>
      </c>
      <c r="AI48" s="396">
        <f>'A4'!AI48</f>
        <v>0</v>
      </c>
      <c r="AJ48" s="396">
        <f>'A4'!AJ48</f>
        <v>0</v>
      </c>
      <c r="AK48" s="396">
        <f>'A4'!AK48</f>
        <v>0</v>
      </c>
      <c r="AL48" s="396">
        <f>'A4'!AL48</f>
        <v>0</v>
      </c>
      <c r="AM48" s="396">
        <f>'A4'!AM48</f>
        <v>0</v>
      </c>
      <c r="AN48" s="396">
        <f>'A4'!AN48</f>
        <v>0</v>
      </c>
      <c r="AO48" s="396">
        <f>'A4'!AO48</f>
        <v>0</v>
      </c>
      <c r="AP48" s="396">
        <f>'A4'!AP48</f>
        <v>0</v>
      </c>
      <c r="AQ48" s="396">
        <f>'A4'!AQ48</f>
        <v>10.70542854</v>
      </c>
      <c r="AR48" s="396">
        <f>'A4'!AR48</f>
        <v>161.80347589999997</v>
      </c>
      <c r="AS48" s="26"/>
    </row>
    <row r="49" spans="1:56" s="14" customFormat="1" ht="18" customHeight="1">
      <c r="A49" s="77"/>
      <c r="B49" s="33" t="s">
        <v>178</v>
      </c>
      <c r="C49" s="75"/>
      <c r="D49" s="396">
        <f>'A4'!D49</f>
        <v>0</v>
      </c>
      <c r="E49" s="396">
        <f>'A4'!E49</f>
        <v>0</v>
      </c>
      <c r="F49" s="396">
        <f>'A4'!F49</f>
        <v>0</v>
      </c>
      <c r="G49" s="396">
        <f>'A4'!G49</f>
        <v>0</v>
      </c>
      <c r="H49" s="396">
        <f>'A4'!H49</f>
        <v>0</v>
      </c>
      <c r="I49" s="396">
        <f>'A4'!I49</f>
        <v>0</v>
      </c>
      <c r="J49" s="396">
        <f>'A4'!J49</f>
        <v>0</v>
      </c>
      <c r="K49" s="396">
        <f>'A4'!K49</f>
        <v>0</v>
      </c>
      <c r="L49" s="396">
        <f>'A4'!L49</f>
        <v>0</v>
      </c>
      <c r="M49" s="396">
        <f>'A4'!M49</f>
        <v>0</v>
      </c>
      <c r="N49" s="396">
        <f>'A4'!N49</f>
        <v>0</v>
      </c>
      <c r="O49" s="396">
        <f>'A4'!O49</f>
        <v>0</v>
      </c>
      <c r="P49" s="396">
        <f>'A4'!P49</f>
        <v>0</v>
      </c>
      <c r="Q49" s="396">
        <f>'A4'!Q49</f>
        <v>0</v>
      </c>
      <c r="R49" s="396">
        <f>'A4'!R49</f>
        <v>0</v>
      </c>
      <c r="S49" s="396">
        <f>'A4'!S49</f>
        <v>0</v>
      </c>
      <c r="T49" s="396">
        <f>'A4'!T49</f>
        <v>0</v>
      </c>
      <c r="U49" s="396">
        <f>'A4'!U49</f>
        <v>0</v>
      </c>
      <c r="V49" s="396">
        <f>'A4'!V49</f>
        <v>0</v>
      </c>
      <c r="W49" s="396">
        <f>'A4'!W49</f>
        <v>0</v>
      </c>
      <c r="X49" s="396">
        <f>'A4'!X49</f>
        <v>0</v>
      </c>
      <c r="Y49" s="396">
        <f>'A4'!Y49</f>
        <v>0</v>
      </c>
      <c r="Z49" s="396">
        <f>'A4'!Z49</f>
        <v>0</v>
      </c>
      <c r="AA49" s="396">
        <f>'A4'!AA49</f>
        <v>0</v>
      </c>
      <c r="AB49" s="396">
        <f>'A4'!AB49</f>
        <v>0</v>
      </c>
      <c r="AC49" s="396">
        <f>'A4'!AC49</f>
        <v>0</v>
      </c>
      <c r="AD49" s="396">
        <f>'A4'!AD49</f>
        <v>0</v>
      </c>
      <c r="AE49" s="396">
        <f>'A4'!AE49</f>
        <v>0</v>
      </c>
      <c r="AF49" s="396">
        <f>'A4'!AF49</f>
        <v>0</v>
      </c>
      <c r="AG49" s="396">
        <f>'A4'!AG49</f>
        <v>0</v>
      </c>
      <c r="AH49" s="396">
        <f>'A4'!AH49</f>
        <v>0</v>
      </c>
      <c r="AI49" s="396">
        <f>'A4'!AI49</f>
        <v>0</v>
      </c>
      <c r="AJ49" s="396">
        <f>'A4'!AJ49</f>
        <v>0</v>
      </c>
      <c r="AK49" s="396">
        <f>'A4'!AK49</f>
        <v>0</v>
      </c>
      <c r="AL49" s="396">
        <f>'A4'!AL49</f>
        <v>0</v>
      </c>
      <c r="AM49" s="396">
        <f>'A4'!AM49</f>
        <v>0</v>
      </c>
      <c r="AN49" s="396">
        <f>'A4'!AN49</f>
        <v>0</v>
      </c>
      <c r="AO49" s="396">
        <f>'A4'!AO49</f>
        <v>0</v>
      </c>
      <c r="AP49" s="396">
        <f>'A4'!AP49</f>
        <v>0</v>
      </c>
      <c r="AQ49" s="396">
        <f>'A4'!AQ49</f>
        <v>0</v>
      </c>
      <c r="AR49" s="396">
        <f>'A4'!AR49</f>
        <v>0</v>
      </c>
    </row>
    <row r="50" spans="1:56" s="14" customFormat="1" ht="18" customHeight="1">
      <c r="A50" s="77"/>
      <c r="B50" s="12" t="s">
        <v>179</v>
      </c>
      <c r="C50" s="75"/>
      <c r="D50" s="396">
        <f>'A4'!D50</f>
        <v>0</v>
      </c>
      <c r="E50" s="396">
        <f>'A4'!E50</f>
        <v>0</v>
      </c>
      <c r="F50" s="396">
        <f>'A4'!F50</f>
        <v>0</v>
      </c>
      <c r="G50" s="396">
        <f>'A4'!G50</f>
        <v>0</v>
      </c>
      <c r="H50" s="396">
        <f>'A4'!H50</f>
        <v>0</v>
      </c>
      <c r="I50" s="396">
        <f>'A4'!I50</f>
        <v>0</v>
      </c>
      <c r="J50" s="396">
        <f>'A4'!J50</f>
        <v>0</v>
      </c>
      <c r="K50" s="396">
        <f>'A4'!K50</f>
        <v>0</v>
      </c>
      <c r="L50" s="396">
        <f>'A4'!L50</f>
        <v>0</v>
      </c>
      <c r="M50" s="396">
        <f>'A4'!M50</f>
        <v>0</v>
      </c>
      <c r="N50" s="396">
        <f>'A4'!N50</f>
        <v>0.50797429999999999</v>
      </c>
      <c r="O50" s="396">
        <f>'A4'!O50</f>
        <v>0</v>
      </c>
      <c r="P50" s="396">
        <f>'A4'!P50</f>
        <v>0</v>
      </c>
      <c r="Q50" s="396">
        <f>'A4'!Q50</f>
        <v>0</v>
      </c>
      <c r="R50" s="396">
        <f>'A4'!R50</f>
        <v>0.06</v>
      </c>
      <c r="S50" s="396">
        <f>'A4'!S50</f>
        <v>0</v>
      </c>
      <c r="T50" s="396">
        <f>'A4'!T50</f>
        <v>0</v>
      </c>
      <c r="U50" s="396">
        <f>'A4'!U50</f>
        <v>0</v>
      </c>
      <c r="V50" s="396">
        <f>'A4'!V50</f>
        <v>0</v>
      </c>
      <c r="W50" s="396">
        <f>'A4'!W50</f>
        <v>0</v>
      </c>
      <c r="X50" s="396">
        <f>'A4'!X50</f>
        <v>0</v>
      </c>
      <c r="Y50" s="396">
        <f>'A4'!Y50</f>
        <v>0</v>
      </c>
      <c r="Z50" s="396">
        <f>'A4'!Z50</f>
        <v>0</v>
      </c>
      <c r="AA50" s="396">
        <f>'A4'!AA50</f>
        <v>0</v>
      </c>
      <c r="AB50" s="396">
        <f>'A4'!AB50</f>
        <v>0</v>
      </c>
      <c r="AC50" s="396">
        <f>'A4'!AC50</f>
        <v>0</v>
      </c>
      <c r="AD50" s="396">
        <f>'A4'!AD50</f>
        <v>34.69123230000001</v>
      </c>
      <c r="AE50" s="396">
        <f>'A4'!AE50</f>
        <v>0</v>
      </c>
      <c r="AF50" s="396">
        <f>'A4'!AF50</f>
        <v>0</v>
      </c>
      <c r="AG50" s="396">
        <f>'A4'!AG50</f>
        <v>0</v>
      </c>
      <c r="AH50" s="396">
        <f>'A4'!AH50</f>
        <v>0</v>
      </c>
      <c r="AI50" s="396">
        <f>'A4'!AI50</f>
        <v>0</v>
      </c>
      <c r="AJ50" s="396">
        <f>'A4'!AJ50</f>
        <v>0</v>
      </c>
      <c r="AK50" s="396">
        <f>'A4'!AK50</f>
        <v>0</v>
      </c>
      <c r="AL50" s="396">
        <f>'A4'!AL50</f>
        <v>0</v>
      </c>
      <c r="AM50" s="396">
        <f>'A4'!AM50</f>
        <v>0</v>
      </c>
      <c r="AN50" s="396">
        <f>'A4'!AN50</f>
        <v>0</v>
      </c>
      <c r="AO50" s="396">
        <f>'A4'!AO50</f>
        <v>0</v>
      </c>
      <c r="AP50" s="396">
        <f>'A4'!AP50</f>
        <v>0</v>
      </c>
      <c r="AQ50" s="396">
        <f>'A4'!AQ50</f>
        <v>0</v>
      </c>
      <c r="AR50" s="396">
        <f>'A4'!AR50</f>
        <v>1.6001898800000001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12" t="s">
        <v>180</v>
      </c>
      <c r="C51" s="75"/>
      <c r="D51" s="396">
        <f>'A4'!D51</f>
        <v>0</v>
      </c>
      <c r="E51" s="396">
        <f>'A4'!E51</f>
        <v>0</v>
      </c>
      <c r="F51" s="396">
        <f>'A4'!F51</f>
        <v>0</v>
      </c>
      <c r="G51" s="396">
        <f>'A4'!G51</f>
        <v>0</v>
      </c>
      <c r="H51" s="396">
        <f>'A4'!H51</f>
        <v>0</v>
      </c>
      <c r="I51" s="396">
        <f>'A4'!I51</f>
        <v>0</v>
      </c>
      <c r="J51" s="396">
        <f>'A4'!J51</f>
        <v>0</v>
      </c>
      <c r="K51" s="396">
        <f>'A4'!K51</f>
        <v>0</v>
      </c>
      <c r="L51" s="396">
        <f>'A4'!L51</f>
        <v>123.98388696000001</v>
      </c>
      <c r="M51" s="396">
        <f>'A4'!M51</f>
        <v>0</v>
      </c>
      <c r="N51" s="396">
        <f>'A4'!N51</f>
        <v>0</v>
      </c>
      <c r="O51" s="396">
        <f>'A4'!O51</f>
        <v>0</v>
      </c>
      <c r="P51" s="396">
        <f>'A4'!P51</f>
        <v>0</v>
      </c>
      <c r="Q51" s="396">
        <f>'A4'!Q51</f>
        <v>0</v>
      </c>
      <c r="R51" s="396">
        <f>'A4'!R51</f>
        <v>0</v>
      </c>
      <c r="S51" s="396">
        <f>'A4'!S51</f>
        <v>0</v>
      </c>
      <c r="T51" s="396">
        <f>'A4'!T51</f>
        <v>0</v>
      </c>
      <c r="U51" s="396">
        <f>'A4'!U51</f>
        <v>0</v>
      </c>
      <c r="V51" s="396">
        <f>'A4'!V51</f>
        <v>20.01291032</v>
      </c>
      <c r="W51" s="396">
        <f>'A4'!W51</f>
        <v>0</v>
      </c>
      <c r="X51" s="396">
        <f>'A4'!X51</f>
        <v>0</v>
      </c>
      <c r="Y51" s="396">
        <f>'A4'!Y51</f>
        <v>0</v>
      </c>
      <c r="Z51" s="396">
        <f>'A4'!Z51</f>
        <v>0</v>
      </c>
      <c r="AA51" s="396">
        <f>'A4'!AA51</f>
        <v>0</v>
      </c>
      <c r="AB51" s="396">
        <f>'A4'!AB51</f>
        <v>0</v>
      </c>
      <c r="AC51" s="396">
        <f>'A4'!AC51</f>
        <v>6.5115499999999993E-2</v>
      </c>
      <c r="AD51" s="396">
        <f>'A4'!AD51</f>
        <v>0</v>
      </c>
      <c r="AE51" s="396">
        <f>'A4'!AE51</f>
        <v>0</v>
      </c>
      <c r="AF51" s="396">
        <f>'A4'!AF51</f>
        <v>0</v>
      </c>
      <c r="AG51" s="396">
        <f>'A4'!AG51</f>
        <v>0</v>
      </c>
      <c r="AH51" s="396">
        <f>'A4'!AH51</f>
        <v>0</v>
      </c>
      <c r="AI51" s="396">
        <f>'A4'!AI51</f>
        <v>0</v>
      </c>
      <c r="AJ51" s="396">
        <f>'A4'!AJ51</f>
        <v>0</v>
      </c>
      <c r="AK51" s="396">
        <f>'A4'!AK51</f>
        <v>0</v>
      </c>
      <c r="AL51" s="396">
        <f>'A4'!AL51</f>
        <v>0</v>
      </c>
      <c r="AM51" s="396">
        <f>'A4'!AM51</f>
        <v>0</v>
      </c>
      <c r="AN51" s="396">
        <f>'A4'!AN51</f>
        <v>0</v>
      </c>
      <c r="AO51" s="396">
        <f>'A4'!AO51</f>
        <v>0</v>
      </c>
      <c r="AP51" s="396">
        <f>'A4'!AP51</f>
        <v>0</v>
      </c>
      <c r="AQ51" s="396">
        <f>'A4'!AQ51</f>
        <v>10.705428540000002</v>
      </c>
      <c r="AR51" s="396">
        <f>'A4'!AR51</f>
        <v>160.20328602000004</v>
      </c>
    </row>
    <row r="52" spans="1:56" s="14" customFormat="1" ht="18" customHeight="1">
      <c r="A52" s="77"/>
      <c r="B52" s="12" t="s">
        <v>181</v>
      </c>
      <c r="C52" s="75"/>
      <c r="D52" s="396">
        <f>'A4'!D52</f>
        <v>0</v>
      </c>
      <c r="E52" s="396">
        <f>'A4'!E52</f>
        <v>0</v>
      </c>
      <c r="F52" s="396">
        <f>'A4'!F52</f>
        <v>0</v>
      </c>
      <c r="G52" s="396">
        <f>'A4'!G52</f>
        <v>0</v>
      </c>
      <c r="H52" s="396">
        <f>'A4'!H52</f>
        <v>0</v>
      </c>
      <c r="I52" s="396">
        <f>'A4'!I52</f>
        <v>0</v>
      </c>
      <c r="J52" s="396">
        <f>'A4'!J52</f>
        <v>0</v>
      </c>
      <c r="K52" s="396">
        <f>'A4'!K52</f>
        <v>0</v>
      </c>
      <c r="L52" s="396">
        <f>'A4'!L52</f>
        <v>80.038623399999992</v>
      </c>
      <c r="M52" s="396">
        <f>'A4'!M52</f>
        <v>0</v>
      </c>
      <c r="N52" s="396">
        <f>'A4'!N52</f>
        <v>0</v>
      </c>
      <c r="O52" s="396">
        <f>'A4'!O52</f>
        <v>0</v>
      </c>
      <c r="P52" s="396">
        <f>'A4'!P52</f>
        <v>0</v>
      </c>
      <c r="Q52" s="396">
        <f>'A4'!Q52</f>
        <v>0</v>
      </c>
      <c r="R52" s="396">
        <f>'A4'!R52</f>
        <v>0</v>
      </c>
      <c r="S52" s="396">
        <f>'A4'!S52</f>
        <v>0</v>
      </c>
      <c r="T52" s="396">
        <f>'A4'!T52</f>
        <v>0</v>
      </c>
      <c r="U52" s="396">
        <f>'A4'!U52</f>
        <v>0</v>
      </c>
      <c r="V52" s="396">
        <f>'A4'!V52</f>
        <v>0</v>
      </c>
      <c r="W52" s="396">
        <f>'A4'!W52</f>
        <v>0</v>
      </c>
      <c r="X52" s="396">
        <f>'A4'!X52</f>
        <v>0</v>
      </c>
      <c r="Y52" s="396">
        <f>'A4'!Y52</f>
        <v>0</v>
      </c>
      <c r="Z52" s="396">
        <f>'A4'!Z52</f>
        <v>0</v>
      </c>
      <c r="AA52" s="396">
        <f>'A4'!AA52</f>
        <v>0</v>
      </c>
      <c r="AB52" s="396">
        <f>'A4'!AB52</f>
        <v>0</v>
      </c>
      <c r="AC52" s="396">
        <f>'A4'!AC52</f>
        <v>0</v>
      </c>
      <c r="AD52" s="396">
        <f>'A4'!AD52</f>
        <v>0</v>
      </c>
      <c r="AE52" s="396">
        <f>'A4'!AE52</f>
        <v>0</v>
      </c>
      <c r="AF52" s="396">
        <f>'A4'!AF52</f>
        <v>0</v>
      </c>
      <c r="AG52" s="396">
        <f>'A4'!AG52</f>
        <v>0</v>
      </c>
      <c r="AH52" s="396">
        <f>'A4'!AH52</f>
        <v>0</v>
      </c>
      <c r="AI52" s="396">
        <f>'A4'!AI52</f>
        <v>0</v>
      </c>
      <c r="AJ52" s="396">
        <f>'A4'!AJ52</f>
        <v>0</v>
      </c>
      <c r="AK52" s="396">
        <f>'A4'!AK52</f>
        <v>0</v>
      </c>
      <c r="AL52" s="396">
        <f>'A4'!AL52</f>
        <v>0</v>
      </c>
      <c r="AM52" s="396">
        <f>'A4'!AM52</f>
        <v>0</v>
      </c>
      <c r="AN52" s="396">
        <f>'A4'!AN52</f>
        <v>0</v>
      </c>
      <c r="AO52" s="396">
        <f>'A4'!AO52</f>
        <v>0</v>
      </c>
      <c r="AP52" s="396">
        <f>'A4'!AP52</f>
        <v>0</v>
      </c>
      <c r="AQ52" s="396">
        <f>'A4'!AQ52</f>
        <v>0</v>
      </c>
      <c r="AR52" s="396">
        <f>'A4'!AR52</f>
        <v>0</v>
      </c>
    </row>
    <row r="53" spans="1:56" s="14" customFormat="1" ht="18" customHeight="1">
      <c r="A53" s="78"/>
      <c r="B53" s="12"/>
      <c r="C53" s="105"/>
      <c r="D53" s="396">
        <f>'A4'!D53</f>
        <v>0</v>
      </c>
      <c r="E53" s="396">
        <f>'A4'!E53</f>
        <v>0</v>
      </c>
      <c r="F53" s="396">
        <f>'A4'!F53</f>
        <v>0</v>
      </c>
      <c r="G53" s="396">
        <f>'A4'!G53</f>
        <v>0</v>
      </c>
      <c r="H53" s="396">
        <f>'A4'!H53</f>
        <v>0</v>
      </c>
      <c r="I53" s="396">
        <f>'A4'!I53</f>
        <v>0</v>
      </c>
      <c r="J53" s="396">
        <f>'A4'!J53</f>
        <v>0</v>
      </c>
      <c r="K53" s="396">
        <f>'A4'!K53</f>
        <v>0</v>
      </c>
      <c r="L53" s="396">
        <f>'A4'!L53</f>
        <v>0</v>
      </c>
      <c r="M53" s="396">
        <f>'A4'!M53</f>
        <v>0</v>
      </c>
      <c r="N53" s="396">
        <f>'A4'!N53</f>
        <v>0</v>
      </c>
      <c r="O53" s="396">
        <f>'A4'!O53</f>
        <v>0</v>
      </c>
      <c r="P53" s="396">
        <f>'A4'!P53</f>
        <v>0</v>
      </c>
      <c r="Q53" s="396">
        <f>'A4'!Q53</f>
        <v>0</v>
      </c>
      <c r="R53" s="396">
        <f>'A4'!R53</f>
        <v>0</v>
      </c>
      <c r="S53" s="396">
        <f>'A4'!S53</f>
        <v>0</v>
      </c>
      <c r="T53" s="396">
        <f>'A4'!T53</f>
        <v>0</v>
      </c>
      <c r="U53" s="396">
        <f>'A4'!U53</f>
        <v>0</v>
      </c>
      <c r="V53" s="396">
        <f>'A4'!V53</f>
        <v>0</v>
      </c>
      <c r="W53" s="396">
        <f>'A4'!W53</f>
        <v>0</v>
      </c>
      <c r="X53" s="396">
        <f>'A4'!X53</f>
        <v>0</v>
      </c>
      <c r="Y53" s="396">
        <f>'A4'!Y53</f>
        <v>0</v>
      </c>
      <c r="Z53" s="396">
        <f>'A4'!Z53</f>
        <v>0</v>
      </c>
      <c r="AA53" s="396">
        <f>'A4'!AA53</f>
        <v>0</v>
      </c>
      <c r="AB53" s="396">
        <f>'A4'!AB53</f>
        <v>0</v>
      </c>
      <c r="AC53" s="396">
        <f>'A4'!AC53</f>
        <v>0</v>
      </c>
      <c r="AD53" s="396">
        <f>'A4'!AD53</f>
        <v>0</v>
      </c>
      <c r="AE53" s="396">
        <f>'A4'!AE53</f>
        <v>0</v>
      </c>
      <c r="AF53" s="396">
        <f>'A4'!AF53</f>
        <v>0</v>
      </c>
      <c r="AG53" s="396">
        <f>'A4'!AG53</f>
        <v>0</v>
      </c>
      <c r="AH53" s="396">
        <f>'A4'!AH53</f>
        <v>0</v>
      </c>
      <c r="AI53" s="396">
        <f>'A4'!AI53</f>
        <v>0</v>
      </c>
      <c r="AJ53" s="396">
        <f>'A4'!AJ53</f>
        <v>0</v>
      </c>
      <c r="AK53" s="396">
        <f>'A4'!AK53</f>
        <v>0</v>
      </c>
      <c r="AL53" s="396">
        <f>'A4'!AL53</f>
        <v>0</v>
      </c>
      <c r="AM53" s="396">
        <f>'A4'!AM53</f>
        <v>0</v>
      </c>
      <c r="AN53" s="396">
        <f>'A4'!AN53</f>
        <v>0</v>
      </c>
      <c r="AO53" s="396">
        <f>'A4'!AO53</f>
        <v>0</v>
      </c>
      <c r="AP53" s="396">
        <f>'A4'!AP53</f>
        <v>0</v>
      </c>
      <c r="AQ53" s="396">
        <f>'A4'!AQ53</f>
        <v>0</v>
      </c>
      <c r="AR53" s="396">
        <f>'A4'!AR53</f>
        <v>0</v>
      </c>
    </row>
    <row r="54" spans="1:56" s="14" customFormat="1" ht="18" customHeight="1">
      <c r="A54" s="78"/>
      <c r="B54" s="28" t="s">
        <v>269</v>
      </c>
      <c r="C54" s="105"/>
      <c r="D54" s="396">
        <f>'A4'!D54</f>
        <v>0</v>
      </c>
      <c r="E54" s="396">
        <f>'A4'!E54</f>
        <v>0</v>
      </c>
      <c r="F54" s="396">
        <f>'A4'!F54</f>
        <v>0</v>
      </c>
      <c r="G54" s="396">
        <f>'A4'!G54</f>
        <v>0</v>
      </c>
      <c r="H54" s="396">
        <f>'A4'!H54</f>
        <v>0</v>
      </c>
      <c r="I54" s="396">
        <f>'A4'!I54</f>
        <v>0</v>
      </c>
      <c r="J54" s="396">
        <f>'A4'!J54</f>
        <v>0</v>
      </c>
      <c r="K54" s="396">
        <f>'A4'!K54</f>
        <v>0</v>
      </c>
      <c r="L54" s="396">
        <f>'A4'!L54</f>
        <v>0</v>
      </c>
      <c r="M54" s="396">
        <f>'A4'!M54</f>
        <v>0</v>
      </c>
      <c r="N54" s="396">
        <f>'A4'!N54</f>
        <v>0</v>
      </c>
      <c r="O54" s="396">
        <f>'A4'!O54</f>
        <v>0</v>
      </c>
      <c r="P54" s="396">
        <f>'A4'!P54</f>
        <v>0</v>
      </c>
      <c r="Q54" s="396">
        <f>'A4'!Q54</f>
        <v>0</v>
      </c>
      <c r="R54" s="396">
        <f>'A4'!R54</f>
        <v>0</v>
      </c>
      <c r="S54" s="396">
        <f>'A4'!S54</f>
        <v>0</v>
      </c>
      <c r="T54" s="396">
        <f>'A4'!T54</f>
        <v>0</v>
      </c>
      <c r="U54" s="396">
        <f>'A4'!U54</f>
        <v>0</v>
      </c>
      <c r="V54" s="396">
        <f>'A4'!V54</f>
        <v>0</v>
      </c>
      <c r="W54" s="396">
        <f>'A4'!W54</f>
        <v>0</v>
      </c>
      <c r="X54" s="396">
        <f>'A4'!X54</f>
        <v>0</v>
      </c>
      <c r="Y54" s="396">
        <f>'A4'!Y54</f>
        <v>0</v>
      </c>
      <c r="Z54" s="396">
        <f>'A4'!Z54</f>
        <v>0</v>
      </c>
      <c r="AA54" s="396">
        <f>'A4'!AA54</f>
        <v>0</v>
      </c>
      <c r="AB54" s="396">
        <f>'A4'!AB54</f>
        <v>0</v>
      </c>
      <c r="AC54" s="396">
        <f>'A4'!AC54</f>
        <v>0</v>
      </c>
      <c r="AD54" s="396">
        <f>'A4'!AD54</f>
        <v>0</v>
      </c>
      <c r="AE54" s="396">
        <f>'A4'!AE54</f>
        <v>0</v>
      </c>
      <c r="AF54" s="396">
        <f>'A4'!AF54</f>
        <v>0</v>
      </c>
      <c r="AG54" s="396">
        <f>'A4'!AG54</f>
        <v>0</v>
      </c>
      <c r="AH54" s="396">
        <f>'A4'!AH54</f>
        <v>0</v>
      </c>
      <c r="AI54" s="396">
        <f>'A4'!AI54</f>
        <v>0</v>
      </c>
      <c r="AJ54" s="396">
        <f>'A4'!AJ54</f>
        <v>0</v>
      </c>
      <c r="AK54" s="396">
        <f>'A4'!AK54</f>
        <v>0</v>
      </c>
      <c r="AL54" s="396">
        <f>'A4'!AL54</f>
        <v>0</v>
      </c>
      <c r="AM54" s="396">
        <f>'A4'!AM54</f>
        <v>0</v>
      </c>
      <c r="AN54" s="396">
        <f>'A4'!AN54</f>
        <v>0</v>
      </c>
      <c r="AO54" s="396">
        <f>'A4'!AO54</f>
        <v>0</v>
      </c>
      <c r="AP54" s="396">
        <f>'A4'!AP54</f>
        <v>0</v>
      </c>
      <c r="AQ54" s="396">
        <f>'A4'!AQ54</f>
        <v>0</v>
      </c>
      <c r="AR54" s="396">
        <f>'A4'!AR54</f>
        <v>0</v>
      </c>
    </row>
    <row r="55" spans="1:56" s="14" customFormat="1" ht="18" customHeight="1">
      <c r="A55" s="78"/>
      <c r="B55" s="28" t="s">
        <v>337</v>
      </c>
      <c r="C55" s="75"/>
      <c r="D55" s="474">
        <f>'A4'!D55</f>
        <v>0</v>
      </c>
      <c r="E55" s="474">
        <f>'A4'!E55</f>
        <v>0</v>
      </c>
      <c r="F55" s="474">
        <f>'A4'!F55</f>
        <v>0</v>
      </c>
      <c r="G55" s="474">
        <f>'A4'!G55</f>
        <v>0</v>
      </c>
      <c r="H55" s="474">
        <f>'A4'!H55</f>
        <v>0</v>
      </c>
      <c r="I55" s="474">
        <f>'A4'!I55</f>
        <v>0</v>
      </c>
      <c r="J55" s="474">
        <f>'A4'!J55</f>
        <v>0</v>
      </c>
      <c r="K55" s="474">
        <f>'A4'!K55</f>
        <v>0</v>
      </c>
      <c r="L55" s="474">
        <f>'A4'!L55</f>
        <v>1.5635245799999999</v>
      </c>
      <c r="M55" s="474">
        <f>'A4'!M55</f>
        <v>0</v>
      </c>
      <c r="N55" s="474">
        <f>'A4'!N55</f>
        <v>43.84166707</v>
      </c>
      <c r="O55" s="474">
        <f>'A4'!O55</f>
        <v>7.7381975199999991</v>
      </c>
      <c r="P55" s="474">
        <f>'A4'!P55</f>
        <v>0</v>
      </c>
      <c r="Q55" s="474">
        <f>'A4'!Q55</f>
        <v>0</v>
      </c>
      <c r="R55" s="474">
        <f>'A4'!R55</f>
        <v>13.077866</v>
      </c>
      <c r="S55" s="474">
        <f>'A4'!S55</f>
        <v>0</v>
      </c>
      <c r="T55" s="474">
        <f>'A4'!T55</f>
        <v>0</v>
      </c>
      <c r="U55" s="474">
        <f>'A4'!U55</f>
        <v>0</v>
      </c>
      <c r="V55" s="474">
        <f>'A4'!V55</f>
        <v>0</v>
      </c>
      <c r="W55" s="474">
        <f>'A4'!W55</f>
        <v>0</v>
      </c>
      <c r="X55" s="474">
        <f>'A4'!X55</f>
        <v>0</v>
      </c>
      <c r="Y55" s="474">
        <f>'A4'!Y55</f>
        <v>0.48264489999999999</v>
      </c>
      <c r="Z55" s="474">
        <f>'A4'!Z55</f>
        <v>0</v>
      </c>
      <c r="AA55" s="474">
        <f>'A4'!AA55</f>
        <v>0</v>
      </c>
      <c r="AB55" s="474">
        <f>'A4'!AB55</f>
        <v>0</v>
      </c>
      <c r="AC55" s="474">
        <f>'A4'!AC55</f>
        <v>301.28065581999999</v>
      </c>
      <c r="AD55" s="474">
        <f>'A4'!AD55</f>
        <v>716.99580199999991</v>
      </c>
      <c r="AE55" s="474">
        <f>'A4'!AE55</f>
        <v>0</v>
      </c>
      <c r="AF55" s="474">
        <f>'A4'!AF55</f>
        <v>0</v>
      </c>
      <c r="AG55" s="474">
        <f>'A4'!AG55</f>
        <v>1.6962050999999994</v>
      </c>
      <c r="AH55" s="474">
        <f>'A4'!AH55</f>
        <v>0</v>
      </c>
      <c r="AI55" s="474">
        <f>'A4'!AI55</f>
        <v>0</v>
      </c>
      <c r="AJ55" s="474">
        <f>'A4'!AJ55</f>
        <v>0</v>
      </c>
      <c r="AK55" s="474">
        <f>'A4'!AK55</f>
        <v>0</v>
      </c>
      <c r="AL55" s="474">
        <f>'A4'!AL55</f>
        <v>7.4347104399999999</v>
      </c>
      <c r="AM55" s="474">
        <f>'A4'!AM55</f>
        <v>0</v>
      </c>
      <c r="AN55" s="474">
        <f>'A4'!AN55</f>
        <v>0</v>
      </c>
      <c r="AO55" s="474">
        <f>'A4'!AO55</f>
        <v>0</v>
      </c>
      <c r="AP55" s="474">
        <f>'A4'!AP55</f>
        <v>0</v>
      </c>
      <c r="AQ55" s="474">
        <f>'A4'!AQ55</f>
        <v>1.1824976800000002</v>
      </c>
      <c r="AR55" s="474">
        <f>'A4'!AR55</f>
        <v>2950.5196743300016</v>
      </c>
    </row>
    <row r="56" spans="1:56" s="14" customFormat="1" ht="18" customHeight="1">
      <c r="A56" s="77"/>
      <c r="B56" s="12" t="s">
        <v>331</v>
      </c>
      <c r="C56" s="75"/>
      <c r="D56" s="396">
        <f>'A4'!D56</f>
        <v>0</v>
      </c>
      <c r="E56" s="396">
        <f>'A4'!E56</f>
        <v>0</v>
      </c>
      <c r="F56" s="396">
        <f>'A4'!F56</f>
        <v>0</v>
      </c>
      <c r="G56" s="396">
        <f>'A4'!G56</f>
        <v>0</v>
      </c>
      <c r="H56" s="396">
        <f>'A4'!H56</f>
        <v>0</v>
      </c>
      <c r="I56" s="396">
        <f>'A4'!I56</f>
        <v>0</v>
      </c>
      <c r="J56" s="396">
        <f>'A4'!J56</f>
        <v>0</v>
      </c>
      <c r="K56" s="396">
        <f>'A4'!K56</f>
        <v>0</v>
      </c>
      <c r="L56" s="396">
        <f>'A4'!L56</f>
        <v>1.5635245799999999</v>
      </c>
      <c r="M56" s="396">
        <f>'A4'!M56</f>
        <v>0</v>
      </c>
      <c r="N56" s="396">
        <f>'A4'!N56</f>
        <v>0</v>
      </c>
      <c r="O56" s="396">
        <f>'A4'!O56</f>
        <v>3.2156650599999992</v>
      </c>
      <c r="P56" s="396">
        <f>'A4'!P56</f>
        <v>0</v>
      </c>
      <c r="Q56" s="396">
        <f>'A4'!Q56</f>
        <v>0</v>
      </c>
      <c r="R56" s="396">
        <f>'A4'!R56</f>
        <v>0</v>
      </c>
      <c r="S56" s="396">
        <f>'A4'!S56</f>
        <v>0</v>
      </c>
      <c r="T56" s="396">
        <f>'A4'!T56</f>
        <v>0</v>
      </c>
      <c r="U56" s="396">
        <f>'A4'!U56</f>
        <v>0</v>
      </c>
      <c r="V56" s="396">
        <f>'A4'!V56</f>
        <v>0</v>
      </c>
      <c r="W56" s="396">
        <f>'A4'!W56</f>
        <v>0</v>
      </c>
      <c r="X56" s="396">
        <f>'A4'!X56</f>
        <v>0</v>
      </c>
      <c r="Y56" s="396">
        <f>'A4'!Y56</f>
        <v>0.48264489999999999</v>
      </c>
      <c r="Z56" s="396">
        <f>'A4'!Z56</f>
        <v>0</v>
      </c>
      <c r="AA56" s="396">
        <f>'A4'!AA56</f>
        <v>0</v>
      </c>
      <c r="AB56" s="396">
        <f>'A4'!AB56</f>
        <v>0</v>
      </c>
      <c r="AC56" s="396">
        <f>'A4'!AC56</f>
        <v>88.843975839999999</v>
      </c>
      <c r="AD56" s="396">
        <f>'A4'!AD56</f>
        <v>277.11226899999997</v>
      </c>
      <c r="AE56" s="396">
        <f>'A4'!AE56</f>
        <v>0</v>
      </c>
      <c r="AF56" s="396">
        <f>'A4'!AF56</f>
        <v>0</v>
      </c>
      <c r="AG56" s="396">
        <f>'A4'!AG56</f>
        <v>1.6962050999999994</v>
      </c>
      <c r="AH56" s="396">
        <f>'A4'!AH56</f>
        <v>0</v>
      </c>
      <c r="AI56" s="396">
        <f>'A4'!AI56</f>
        <v>0</v>
      </c>
      <c r="AJ56" s="396">
        <f>'A4'!AJ56</f>
        <v>0</v>
      </c>
      <c r="AK56" s="396">
        <f>'A4'!AK56</f>
        <v>0</v>
      </c>
      <c r="AL56" s="396">
        <f>'A4'!AL56</f>
        <v>6.23443726</v>
      </c>
      <c r="AM56" s="396">
        <f>'A4'!AM56</f>
        <v>0</v>
      </c>
      <c r="AN56" s="396">
        <f>'A4'!AN56</f>
        <v>0</v>
      </c>
      <c r="AO56" s="396">
        <f>'A4'!AO56</f>
        <v>0</v>
      </c>
      <c r="AP56" s="396">
        <f>'A4'!AP56</f>
        <v>0</v>
      </c>
      <c r="AQ56" s="396">
        <f>'A4'!AQ56</f>
        <v>9.0934700000000007E-2</v>
      </c>
      <c r="AR56" s="396">
        <f>'A4'!AR56</f>
        <v>121.53767642000001</v>
      </c>
    </row>
    <row r="57" spans="1:56" s="14" customFormat="1" ht="18" customHeight="1">
      <c r="A57" s="78"/>
      <c r="B57" s="31" t="s">
        <v>175</v>
      </c>
      <c r="C57" s="75"/>
      <c r="D57" s="396">
        <f>'A4'!D57</f>
        <v>0</v>
      </c>
      <c r="E57" s="396">
        <f>'A4'!E57</f>
        <v>0</v>
      </c>
      <c r="F57" s="396">
        <f>'A4'!F57</f>
        <v>0</v>
      </c>
      <c r="G57" s="396">
        <f>'A4'!G57</f>
        <v>0</v>
      </c>
      <c r="H57" s="396">
        <f>'A4'!H57</f>
        <v>0</v>
      </c>
      <c r="I57" s="396">
        <f>'A4'!I57</f>
        <v>0</v>
      </c>
      <c r="J57" s="396">
        <f>'A4'!J57</f>
        <v>0</v>
      </c>
      <c r="K57" s="396">
        <f>'A4'!K57</f>
        <v>0</v>
      </c>
      <c r="L57" s="396">
        <f>'A4'!L57</f>
        <v>0</v>
      </c>
      <c r="M57" s="396">
        <f>'A4'!M57</f>
        <v>0</v>
      </c>
      <c r="N57" s="396">
        <f>'A4'!N57</f>
        <v>0</v>
      </c>
      <c r="O57" s="396">
        <f>'A4'!O57</f>
        <v>0</v>
      </c>
      <c r="P57" s="396">
        <f>'A4'!P57</f>
        <v>0</v>
      </c>
      <c r="Q57" s="396">
        <f>'A4'!Q57</f>
        <v>0</v>
      </c>
      <c r="R57" s="396">
        <f>'A4'!R57</f>
        <v>0</v>
      </c>
      <c r="S57" s="396">
        <f>'A4'!S57</f>
        <v>0</v>
      </c>
      <c r="T57" s="396">
        <f>'A4'!T57</f>
        <v>0</v>
      </c>
      <c r="U57" s="396">
        <f>'A4'!U57</f>
        <v>0</v>
      </c>
      <c r="V57" s="396">
        <f>'A4'!V57</f>
        <v>0</v>
      </c>
      <c r="W57" s="396">
        <f>'A4'!W57</f>
        <v>0</v>
      </c>
      <c r="X57" s="396">
        <f>'A4'!X57</f>
        <v>0</v>
      </c>
      <c r="Y57" s="396">
        <f>'A4'!Y57</f>
        <v>0</v>
      </c>
      <c r="Z57" s="396">
        <f>'A4'!Z57</f>
        <v>0</v>
      </c>
      <c r="AA57" s="396">
        <f>'A4'!AA57</f>
        <v>0</v>
      </c>
      <c r="AB57" s="396">
        <f>'A4'!AB57</f>
        <v>0</v>
      </c>
      <c r="AC57" s="396">
        <f>'A4'!AC57</f>
        <v>0</v>
      </c>
      <c r="AD57" s="396">
        <f>'A4'!AD57</f>
        <v>5.992593999999996</v>
      </c>
      <c r="AE57" s="396">
        <f>'A4'!AE57</f>
        <v>0</v>
      </c>
      <c r="AF57" s="396">
        <f>'A4'!AF57</f>
        <v>0</v>
      </c>
      <c r="AG57" s="396">
        <f>'A4'!AG57</f>
        <v>0</v>
      </c>
      <c r="AH57" s="396">
        <f>'A4'!AH57</f>
        <v>0</v>
      </c>
      <c r="AI57" s="396">
        <f>'A4'!AI57</f>
        <v>0</v>
      </c>
      <c r="AJ57" s="396">
        <f>'A4'!AJ57</f>
        <v>0</v>
      </c>
      <c r="AK57" s="396">
        <f>'A4'!AK57</f>
        <v>0</v>
      </c>
      <c r="AL57" s="396">
        <f>'A4'!AL57</f>
        <v>0</v>
      </c>
      <c r="AM57" s="396">
        <f>'A4'!AM57</f>
        <v>0</v>
      </c>
      <c r="AN57" s="396">
        <f>'A4'!AN57</f>
        <v>0</v>
      </c>
      <c r="AO57" s="396">
        <f>'A4'!AO57</f>
        <v>0</v>
      </c>
      <c r="AP57" s="396">
        <f>'A4'!AP57</f>
        <v>0</v>
      </c>
      <c r="AQ57" s="396">
        <f>'A4'!AQ57</f>
        <v>0</v>
      </c>
      <c r="AR57" s="396">
        <f>'A4'!AR57</f>
        <v>32.811154720000005</v>
      </c>
    </row>
    <row r="58" spans="1:56" s="14" customFormat="1" ht="18" customHeight="1">
      <c r="A58" s="78"/>
      <c r="B58" s="31" t="s">
        <v>176</v>
      </c>
      <c r="C58" s="75"/>
      <c r="D58" s="396">
        <f>'A4'!D58</f>
        <v>0</v>
      </c>
      <c r="E58" s="396">
        <f>'A4'!E58</f>
        <v>0</v>
      </c>
      <c r="F58" s="396">
        <f>'A4'!F58</f>
        <v>0</v>
      </c>
      <c r="G58" s="396">
        <f>'A4'!G58</f>
        <v>0</v>
      </c>
      <c r="H58" s="396">
        <f>'A4'!H58</f>
        <v>0</v>
      </c>
      <c r="I58" s="396">
        <f>'A4'!I58</f>
        <v>0</v>
      </c>
      <c r="J58" s="396">
        <f>'A4'!J58</f>
        <v>0</v>
      </c>
      <c r="K58" s="396">
        <f>'A4'!K58</f>
        <v>0</v>
      </c>
      <c r="L58" s="396">
        <f>'A4'!L58</f>
        <v>1.5635245799999999</v>
      </c>
      <c r="M58" s="396">
        <f>'A4'!M58</f>
        <v>0</v>
      </c>
      <c r="N58" s="396">
        <f>'A4'!N58</f>
        <v>0</v>
      </c>
      <c r="O58" s="396">
        <f>'A4'!O58</f>
        <v>3.2156650599999992</v>
      </c>
      <c r="P58" s="396">
        <f>'A4'!P58</f>
        <v>0</v>
      </c>
      <c r="Q58" s="396">
        <f>'A4'!Q58</f>
        <v>0</v>
      </c>
      <c r="R58" s="396">
        <f>'A4'!R58</f>
        <v>0</v>
      </c>
      <c r="S58" s="396">
        <f>'A4'!S58</f>
        <v>0</v>
      </c>
      <c r="T58" s="396">
        <f>'A4'!T58</f>
        <v>0</v>
      </c>
      <c r="U58" s="396">
        <f>'A4'!U58</f>
        <v>0</v>
      </c>
      <c r="V58" s="396">
        <f>'A4'!V58</f>
        <v>0</v>
      </c>
      <c r="W58" s="396">
        <f>'A4'!W58</f>
        <v>0</v>
      </c>
      <c r="X58" s="396">
        <f>'A4'!X58</f>
        <v>0</v>
      </c>
      <c r="Y58" s="396">
        <f>'A4'!Y58</f>
        <v>0.48264489999999999</v>
      </c>
      <c r="Z58" s="396">
        <f>'A4'!Z58</f>
        <v>0</v>
      </c>
      <c r="AA58" s="396">
        <f>'A4'!AA58</f>
        <v>0</v>
      </c>
      <c r="AB58" s="396">
        <f>'A4'!AB58</f>
        <v>0</v>
      </c>
      <c r="AC58" s="396">
        <f>'A4'!AC58</f>
        <v>88.843975839999999</v>
      </c>
      <c r="AD58" s="396">
        <f>'A4'!AD58</f>
        <v>271.11967499999997</v>
      </c>
      <c r="AE58" s="396">
        <f>'A4'!AE58</f>
        <v>0</v>
      </c>
      <c r="AF58" s="396">
        <f>'A4'!AF58</f>
        <v>0</v>
      </c>
      <c r="AG58" s="396">
        <f>'A4'!AG58</f>
        <v>1.6962050999999994</v>
      </c>
      <c r="AH58" s="396">
        <f>'A4'!AH58</f>
        <v>0</v>
      </c>
      <c r="AI58" s="396">
        <f>'A4'!AI58</f>
        <v>0</v>
      </c>
      <c r="AJ58" s="396">
        <f>'A4'!AJ58</f>
        <v>0</v>
      </c>
      <c r="AK58" s="396">
        <f>'A4'!AK58</f>
        <v>0</v>
      </c>
      <c r="AL58" s="396">
        <f>'A4'!AL58</f>
        <v>6.23443726</v>
      </c>
      <c r="AM58" s="396">
        <f>'A4'!AM58</f>
        <v>0</v>
      </c>
      <c r="AN58" s="396">
        <f>'A4'!AN58</f>
        <v>0</v>
      </c>
      <c r="AO58" s="396">
        <f>'A4'!AO58</f>
        <v>0</v>
      </c>
      <c r="AP58" s="396">
        <f>'A4'!AP58</f>
        <v>0</v>
      </c>
      <c r="AQ58" s="396">
        <f>'A4'!AQ58</f>
        <v>9.0934700000000007E-2</v>
      </c>
      <c r="AR58" s="396">
        <f>'A4'!AR58</f>
        <v>88.726521700000006</v>
      </c>
    </row>
    <row r="59" spans="1:56" s="14" customFormat="1" ht="18" customHeight="1">
      <c r="A59" s="78"/>
      <c r="B59" s="12" t="s">
        <v>177</v>
      </c>
      <c r="C59" s="75"/>
      <c r="D59" s="396">
        <f>'A4'!D59</f>
        <v>0</v>
      </c>
      <c r="E59" s="396">
        <f>'A4'!E59</f>
        <v>0</v>
      </c>
      <c r="F59" s="396">
        <f>'A4'!F59</f>
        <v>0</v>
      </c>
      <c r="G59" s="396">
        <f>'A4'!G59</f>
        <v>0</v>
      </c>
      <c r="H59" s="396">
        <f>'A4'!H59</f>
        <v>0</v>
      </c>
      <c r="I59" s="396">
        <f>'A4'!I59</f>
        <v>0</v>
      </c>
      <c r="J59" s="396">
        <f>'A4'!J59</f>
        <v>0</v>
      </c>
      <c r="K59" s="396">
        <f>'A4'!K59</f>
        <v>0</v>
      </c>
      <c r="L59" s="396">
        <f>'A4'!L59</f>
        <v>0</v>
      </c>
      <c r="M59" s="396">
        <f>'A4'!M59</f>
        <v>0</v>
      </c>
      <c r="N59" s="396">
        <f>'A4'!N59</f>
        <v>43.84166707</v>
      </c>
      <c r="O59" s="396">
        <f>'A4'!O59</f>
        <v>3.5222215599999998</v>
      </c>
      <c r="P59" s="396">
        <f>'A4'!P59</f>
        <v>0</v>
      </c>
      <c r="Q59" s="396">
        <f>'A4'!Q59</f>
        <v>0</v>
      </c>
      <c r="R59" s="396">
        <f>'A4'!R59</f>
        <v>13.077866</v>
      </c>
      <c r="S59" s="396">
        <f>'A4'!S59</f>
        <v>0</v>
      </c>
      <c r="T59" s="396">
        <f>'A4'!T59</f>
        <v>0</v>
      </c>
      <c r="U59" s="396">
        <f>'A4'!U59</f>
        <v>0</v>
      </c>
      <c r="V59" s="396">
        <f>'A4'!V59</f>
        <v>0</v>
      </c>
      <c r="W59" s="396">
        <f>'A4'!W59</f>
        <v>0</v>
      </c>
      <c r="X59" s="396">
        <f>'A4'!X59</f>
        <v>0</v>
      </c>
      <c r="Y59" s="396">
        <f>'A4'!Y59</f>
        <v>0</v>
      </c>
      <c r="Z59" s="396">
        <f>'A4'!Z59</f>
        <v>0</v>
      </c>
      <c r="AA59" s="396">
        <f>'A4'!AA59</f>
        <v>0</v>
      </c>
      <c r="AB59" s="396">
        <f>'A4'!AB59</f>
        <v>0</v>
      </c>
      <c r="AC59" s="396">
        <f>'A4'!AC59</f>
        <v>140.69755577999999</v>
      </c>
      <c r="AD59" s="396">
        <f>'A4'!AD59</f>
        <v>316.62154700000002</v>
      </c>
      <c r="AE59" s="396">
        <f>'A4'!AE59</f>
        <v>0</v>
      </c>
      <c r="AF59" s="396">
        <f>'A4'!AF59</f>
        <v>0</v>
      </c>
      <c r="AG59" s="396">
        <f>'A4'!AG59</f>
        <v>0</v>
      </c>
      <c r="AH59" s="396">
        <f>'A4'!AH59</f>
        <v>0</v>
      </c>
      <c r="AI59" s="396">
        <f>'A4'!AI59</f>
        <v>0</v>
      </c>
      <c r="AJ59" s="396">
        <f>'A4'!AJ59</f>
        <v>0</v>
      </c>
      <c r="AK59" s="396">
        <f>'A4'!AK59</f>
        <v>0</v>
      </c>
      <c r="AL59" s="396">
        <f>'A4'!AL59</f>
        <v>0</v>
      </c>
      <c r="AM59" s="396">
        <f>'A4'!AM59</f>
        <v>0</v>
      </c>
      <c r="AN59" s="396">
        <f>'A4'!AN59</f>
        <v>0</v>
      </c>
      <c r="AO59" s="396">
        <f>'A4'!AO59</f>
        <v>0</v>
      </c>
      <c r="AP59" s="396">
        <f>'A4'!AP59</f>
        <v>0</v>
      </c>
      <c r="AQ59" s="396">
        <f>'A4'!AQ59</f>
        <v>3.0105E-2</v>
      </c>
      <c r="AR59" s="396">
        <f>'A4'!AR59</f>
        <v>2749.4496042300016</v>
      </c>
    </row>
    <row r="60" spans="1:56" s="14" customFormat="1" ht="18" customHeight="1">
      <c r="A60" s="78"/>
      <c r="B60" s="31" t="s">
        <v>175</v>
      </c>
      <c r="C60" s="75"/>
      <c r="D60" s="396">
        <f>'A4'!D60</f>
        <v>0</v>
      </c>
      <c r="E60" s="396">
        <f>'A4'!E60</f>
        <v>0</v>
      </c>
      <c r="F60" s="396">
        <f>'A4'!F60</f>
        <v>0</v>
      </c>
      <c r="G60" s="396">
        <f>'A4'!G60</f>
        <v>0</v>
      </c>
      <c r="H60" s="396">
        <f>'A4'!H60</f>
        <v>0</v>
      </c>
      <c r="I60" s="396">
        <f>'A4'!I60</f>
        <v>0</v>
      </c>
      <c r="J60" s="396">
        <f>'A4'!J60</f>
        <v>0</v>
      </c>
      <c r="K60" s="396">
        <f>'A4'!K60</f>
        <v>0</v>
      </c>
      <c r="L60" s="396">
        <f>'A4'!L60</f>
        <v>0</v>
      </c>
      <c r="M60" s="396">
        <f>'A4'!M60</f>
        <v>0</v>
      </c>
      <c r="N60" s="396">
        <f>'A4'!N60</f>
        <v>0</v>
      </c>
      <c r="O60" s="396">
        <f>'A4'!O60</f>
        <v>0</v>
      </c>
      <c r="P60" s="396">
        <f>'A4'!P60</f>
        <v>0</v>
      </c>
      <c r="Q60" s="396">
        <f>'A4'!Q60</f>
        <v>0</v>
      </c>
      <c r="R60" s="396">
        <f>'A4'!R60</f>
        <v>0</v>
      </c>
      <c r="S60" s="396">
        <f>'A4'!S60</f>
        <v>0</v>
      </c>
      <c r="T60" s="396">
        <f>'A4'!T60</f>
        <v>0</v>
      </c>
      <c r="U60" s="396">
        <f>'A4'!U60</f>
        <v>0</v>
      </c>
      <c r="V60" s="396">
        <f>'A4'!V60</f>
        <v>0</v>
      </c>
      <c r="W60" s="396">
        <f>'A4'!W60</f>
        <v>0</v>
      </c>
      <c r="X60" s="396">
        <f>'A4'!X60</f>
        <v>0</v>
      </c>
      <c r="Y60" s="396">
        <f>'A4'!Y60</f>
        <v>0</v>
      </c>
      <c r="Z60" s="396">
        <f>'A4'!Z60</f>
        <v>0</v>
      </c>
      <c r="AA60" s="396">
        <f>'A4'!AA60</f>
        <v>0</v>
      </c>
      <c r="AB60" s="396">
        <f>'A4'!AB60</f>
        <v>0</v>
      </c>
      <c r="AC60" s="396">
        <f>'A4'!AC60</f>
        <v>0</v>
      </c>
      <c r="AD60" s="396">
        <f>'A4'!AD60</f>
        <v>47.102043000000002</v>
      </c>
      <c r="AE60" s="396">
        <f>'A4'!AE60</f>
        <v>0</v>
      </c>
      <c r="AF60" s="396">
        <f>'A4'!AF60</f>
        <v>0</v>
      </c>
      <c r="AG60" s="396">
        <f>'A4'!AG60</f>
        <v>0</v>
      </c>
      <c r="AH60" s="396">
        <f>'A4'!AH60</f>
        <v>0</v>
      </c>
      <c r="AI60" s="396">
        <f>'A4'!AI60</f>
        <v>0</v>
      </c>
      <c r="AJ60" s="396">
        <f>'A4'!AJ60</f>
        <v>0</v>
      </c>
      <c r="AK60" s="396">
        <f>'A4'!AK60</f>
        <v>0</v>
      </c>
      <c r="AL60" s="396">
        <f>'A4'!AL60</f>
        <v>0</v>
      </c>
      <c r="AM60" s="396">
        <f>'A4'!AM60</f>
        <v>0</v>
      </c>
      <c r="AN60" s="396">
        <f>'A4'!AN60</f>
        <v>0</v>
      </c>
      <c r="AO60" s="396">
        <f>'A4'!AO60</f>
        <v>0</v>
      </c>
      <c r="AP60" s="396">
        <f>'A4'!AP60</f>
        <v>0</v>
      </c>
      <c r="AQ60" s="396">
        <f>'A4'!AQ60</f>
        <v>0</v>
      </c>
      <c r="AR60" s="396">
        <f>'A4'!AR60</f>
        <v>5.080446199999999</v>
      </c>
    </row>
    <row r="61" spans="1:56" s="14" customFormat="1" ht="18" customHeight="1">
      <c r="A61" s="78"/>
      <c r="B61" s="31" t="s">
        <v>176</v>
      </c>
      <c r="C61" s="75"/>
      <c r="D61" s="396">
        <f>'A4'!D61</f>
        <v>0</v>
      </c>
      <c r="E61" s="396">
        <f>'A4'!E61</f>
        <v>0</v>
      </c>
      <c r="F61" s="396">
        <f>'A4'!F61</f>
        <v>0</v>
      </c>
      <c r="G61" s="396">
        <f>'A4'!G61</f>
        <v>0</v>
      </c>
      <c r="H61" s="396">
        <f>'A4'!H61</f>
        <v>0</v>
      </c>
      <c r="I61" s="396">
        <f>'A4'!I61</f>
        <v>0</v>
      </c>
      <c r="J61" s="396">
        <f>'A4'!J61</f>
        <v>0</v>
      </c>
      <c r="K61" s="396">
        <f>'A4'!K61</f>
        <v>0</v>
      </c>
      <c r="L61" s="396">
        <f>'A4'!L61</f>
        <v>0</v>
      </c>
      <c r="M61" s="396">
        <f>'A4'!M61</f>
        <v>0</v>
      </c>
      <c r="N61" s="396">
        <f>'A4'!N61</f>
        <v>43.84166707</v>
      </c>
      <c r="O61" s="396">
        <f>'A4'!O61</f>
        <v>3.5222215599999998</v>
      </c>
      <c r="P61" s="396">
        <f>'A4'!P61</f>
        <v>0</v>
      </c>
      <c r="Q61" s="396">
        <f>'A4'!Q61</f>
        <v>0</v>
      </c>
      <c r="R61" s="396">
        <f>'A4'!R61</f>
        <v>13.077866</v>
      </c>
      <c r="S61" s="396">
        <f>'A4'!S61</f>
        <v>0</v>
      </c>
      <c r="T61" s="396">
        <f>'A4'!T61</f>
        <v>0</v>
      </c>
      <c r="U61" s="396">
        <f>'A4'!U61</f>
        <v>0</v>
      </c>
      <c r="V61" s="396">
        <f>'A4'!V61</f>
        <v>0</v>
      </c>
      <c r="W61" s="396">
        <f>'A4'!W61</f>
        <v>0</v>
      </c>
      <c r="X61" s="396">
        <f>'A4'!X61</f>
        <v>0</v>
      </c>
      <c r="Y61" s="396">
        <f>'A4'!Y61</f>
        <v>0</v>
      </c>
      <c r="Z61" s="396">
        <f>'A4'!Z61</f>
        <v>0</v>
      </c>
      <c r="AA61" s="396">
        <f>'A4'!AA61</f>
        <v>0</v>
      </c>
      <c r="AB61" s="396">
        <f>'A4'!AB61</f>
        <v>0</v>
      </c>
      <c r="AC61" s="396">
        <f>'A4'!AC61</f>
        <v>140.69755577999999</v>
      </c>
      <c r="AD61" s="396">
        <f>'A4'!AD61</f>
        <v>269.51950400000004</v>
      </c>
      <c r="AE61" s="396">
        <f>'A4'!AE61</f>
        <v>0</v>
      </c>
      <c r="AF61" s="396">
        <f>'A4'!AF61</f>
        <v>0</v>
      </c>
      <c r="AG61" s="396">
        <f>'A4'!AG61</f>
        <v>0</v>
      </c>
      <c r="AH61" s="396">
        <f>'A4'!AH61</f>
        <v>0</v>
      </c>
      <c r="AI61" s="396">
        <f>'A4'!AI61</f>
        <v>0</v>
      </c>
      <c r="AJ61" s="396">
        <f>'A4'!AJ61</f>
        <v>0</v>
      </c>
      <c r="AK61" s="396">
        <f>'A4'!AK61</f>
        <v>0</v>
      </c>
      <c r="AL61" s="396">
        <f>'A4'!AL61</f>
        <v>0</v>
      </c>
      <c r="AM61" s="396">
        <f>'A4'!AM61</f>
        <v>0</v>
      </c>
      <c r="AN61" s="396">
        <f>'A4'!AN61</f>
        <v>0</v>
      </c>
      <c r="AO61" s="396">
        <f>'A4'!AO61</f>
        <v>0</v>
      </c>
      <c r="AP61" s="396">
        <f>'A4'!AP61</f>
        <v>0</v>
      </c>
      <c r="AQ61" s="396">
        <f>'A4'!AQ61</f>
        <v>3.0105E-2</v>
      </c>
      <c r="AR61" s="396">
        <f>'A4'!AR61</f>
        <v>2744.3691580300015</v>
      </c>
    </row>
    <row r="62" spans="1:56" s="14" customFormat="1" ht="18" customHeight="1">
      <c r="A62" s="77"/>
      <c r="B62" s="469" t="s">
        <v>328</v>
      </c>
      <c r="C62" s="75"/>
      <c r="D62" s="396">
        <f>'A4'!D62</f>
        <v>0</v>
      </c>
      <c r="E62" s="396">
        <f>'A4'!E62</f>
        <v>0</v>
      </c>
      <c r="F62" s="396">
        <f>'A4'!F62</f>
        <v>0</v>
      </c>
      <c r="G62" s="396">
        <f>'A4'!G62</f>
        <v>0</v>
      </c>
      <c r="H62" s="396">
        <f>'A4'!H62</f>
        <v>0</v>
      </c>
      <c r="I62" s="396">
        <f>'A4'!I62</f>
        <v>0</v>
      </c>
      <c r="J62" s="396">
        <f>'A4'!J62</f>
        <v>0</v>
      </c>
      <c r="K62" s="396">
        <f>'A4'!K62</f>
        <v>0</v>
      </c>
      <c r="L62" s="396">
        <f>'A4'!L62</f>
        <v>0</v>
      </c>
      <c r="M62" s="396">
        <f>'A4'!M62</f>
        <v>0</v>
      </c>
      <c r="N62" s="396">
        <f>'A4'!N62</f>
        <v>0</v>
      </c>
      <c r="O62" s="396">
        <f>'A4'!O62</f>
        <v>0</v>
      </c>
      <c r="P62" s="396">
        <f>'A4'!P62</f>
        <v>0</v>
      </c>
      <c r="Q62" s="396">
        <f>'A4'!Q62</f>
        <v>0</v>
      </c>
      <c r="R62" s="396">
        <f>'A4'!R62</f>
        <v>0</v>
      </c>
      <c r="S62" s="396">
        <f>'A4'!S62</f>
        <v>0</v>
      </c>
      <c r="T62" s="396">
        <f>'A4'!T62</f>
        <v>0</v>
      </c>
      <c r="U62" s="396">
        <f>'A4'!U62</f>
        <v>0</v>
      </c>
      <c r="V62" s="396">
        <f>'A4'!V62</f>
        <v>0</v>
      </c>
      <c r="W62" s="396">
        <f>'A4'!W62</f>
        <v>0</v>
      </c>
      <c r="X62" s="396">
        <f>'A4'!X62</f>
        <v>0</v>
      </c>
      <c r="Y62" s="396">
        <f>'A4'!Y62</f>
        <v>0</v>
      </c>
      <c r="Z62" s="396">
        <f>'A4'!Z62</f>
        <v>0</v>
      </c>
      <c r="AA62" s="396">
        <f>'A4'!AA62</f>
        <v>0</v>
      </c>
      <c r="AB62" s="396">
        <f>'A4'!AB62</f>
        <v>0</v>
      </c>
      <c r="AC62" s="396">
        <f>'A4'!AC62</f>
        <v>1.5148832399999999</v>
      </c>
      <c r="AD62" s="396">
        <f>'A4'!AD62</f>
        <v>0</v>
      </c>
      <c r="AE62" s="396">
        <f>'A4'!AE62</f>
        <v>0</v>
      </c>
      <c r="AF62" s="396">
        <f>'A4'!AF62</f>
        <v>0</v>
      </c>
      <c r="AG62" s="396">
        <f>'A4'!AG62</f>
        <v>0</v>
      </c>
      <c r="AH62" s="396">
        <f>'A4'!AH62</f>
        <v>0</v>
      </c>
      <c r="AI62" s="396">
        <f>'A4'!AI62</f>
        <v>0</v>
      </c>
      <c r="AJ62" s="396">
        <f>'A4'!AJ62</f>
        <v>0</v>
      </c>
      <c r="AK62" s="396">
        <f>'A4'!AK62</f>
        <v>0</v>
      </c>
      <c r="AL62" s="396">
        <f>'A4'!AL62</f>
        <v>0</v>
      </c>
      <c r="AM62" s="396">
        <f>'A4'!AM62</f>
        <v>0</v>
      </c>
      <c r="AN62" s="396">
        <f>'A4'!AN62</f>
        <v>0</v>
      </c>
      <c r="AO62" s="396">
        <f>'A4'!AO62</f>
        <v>0</v>
      </c>
      <c r="AP62" s="396">
        <f>'A4'!AP62</f>
        <v>0</v>
      </c>
      <c r="AQ62" s="396">
        <f>'A4'!AQ62</f>
        <v>0</v>
      </c>
      <c r="AR62" s="396">
        <f>'A4'!AR62</f>
        <v>0</v>
      </c>
    </row>
    <row r="63" spans="1:56" s="14" customFormat="1" ht="18" customHeight="1">
      <c r="A63" s="78"/>
      <c r="B63" s="31" t="s">
        <v>175</v>
      </c>
      <c r="C63" s="75"/>
      <c r="D63" s="396">
        <f>'A4'!D63</f>
        <v>0</v>
      </c>
      <c r="E63" s="396">
        <f>'A4'!E63</f>
        <v>0</v>
      </c>
      <c r="F63" s="396">
        <f>'A4'!F63</f>
        <v>0</v>
      </c>
      <c r="G63" s="396">
        <f>'A4'!G63</f>
        <v>0</v>
      </c>
      <c r="H63" s="396">
        <f>'A4'!H63</f>
        <v>0</v>
      </c>
      <c r="I63" s="396">
        <f>'A4'!I63</f>
        <v>0</v>
      </c>
      <c r="J63" s="396">
        <f>'A4'!J63</f>
        <v>0</v>
      </c>
      <c r="K63" s="396">
        <f>'A4'!K63</f>
        <v>0</v>
      </c>
      <c r="L63" s="396">
        <f>'A4'!L63</f>
        <v>0</v>
      </c>
      <c r="M63" s="396">
        <f>'A4'!M63</f>
        <v>0</v>
      </c>
      <c r="N63" s="396">
        <f>'A4'!N63</f>
        <v>0</v>
      </c>
      <c r="O63" s="396">
        <f>'A4'!O63</f>
        <v>0</v>
      </c>
      <c r="P63" s="396">
        <f>'A4'!P63</f>
        <v>0</v>
      </c>
      <c r="Q63" s="396">
        <f>'A4'!Q63</f>
        <v>0</v>
      </c>
      <c r="R63" s="396">
        <f>'A4'!R63</f>
        <v>0</v>
      </c>
      <c r="S63" s="396">
        <f>'A4'!S63</f>
        <v>0</v>
      </c>
      <c r="T63" s="396">
        <f>'A4'!T63</f>
        <v>0</v>
      </c>
      <c r="U63" s="396">
        <f>'A4'!U63</f>
        <v>0</v>
      </c>
      <c r="V63" s="396">
        <f>'A4'!V63</f>
        <v>0</v>
      </c>
      <c r="W63" s="396">
        <f>'A4'!W63</f>
        <v>0</v>
      </c>
      <c r="X63" s="396">
        <f>'A4'!X63</f>
        <v>0</v>
      </c>
      <c r="Y63" s="396">
        <f>'A4'!Y63</f>
        <v>0</v>
      </c>
      <c r="Z63" s="396">
        <f>'A4'!Z63</f>
        <v>0</v>
      </c>
      <c r="AA63" s="396">
        <f>'A4'!AA63</f>
        <v>0</v>
      </c>
      <c r="AB63" s="396">
        <f>'A4'!AB63</f>
        <v>0</v>
      </c>
      <c r="AC63" s="396">
        <f>'A4'!AC63</f>
        <v>0</v>
      </c>
      <c r="AD63" s="396">
        <f>'A4'!AD63</f>
        <v>0</v>
      </c>
      <c r="AE63" s="396">
        <f>'A4'!AE63</f>
        <v>0</v>
      </c>
      <c r="AF63" s="396">
        <f>'A4'!AF63</f>
        <v>0</v>
      </c>
      <c r="AG63" s="396">
        <f>'A4'!AG63</f>
        <v>0</v>
      </c>
      <c r="AH63" s="396">
        <f>'A4'!AH63</f>
        <v>0</v>
      </c>
      <c r="AI63" s="396">
        <f>'A4'!AI63</f>
        <v>0</v>
      </c>
      <c r="AJ63" s="396">
        <f>'A4'!AJ63</f>
        <v>0</v>
      </c>
      <c r="AK63" s="396">
        <f>'A4'!AK63</f>
        <v>0</v>
      </c>
      <c r="AL63" s="396">
        <f>'A4'!AL63</f>
        <v>0</v>
      </c>
      <c r="AM63" s="396">
        <f>'A4'!AM63</f>
        <v>0</v>
      </c>
      <c r="AN63" s="396">
        <f>'A4'!AN63</f>
        <v>0</v>
      </c>
      <c r="AO63" s="396">
        <f>'A4'!AO63</f>
        <v>0</v>
      </c>
      <c r="AP63" s="396">
        <f>'A4'!AP63</f>
        <v>0</v>
      </c>
      <c r="AQ63" s="396">
        <f>'A4'!AQ63</f>
        <v>0</v>
      </c>
      <c r="AR63" s="396">
        <f>'A4'!AR63</f>
        <v>0</v>
      </c>
    </row>
    <row r="64" spans="1:56" s="14" customFormat="1" ht="18" customHeight="1">
      <c r="A64" s="78"/>
      <c r="B64" s="31" t="s">
        <v>176</v>
      </c>
      <c r="C64" s="75"/>
      <c r="D64" s="396">
        <f>'A4'!D64</f>
        <v>0</v>
      </c>
      <c r="E64" s="396">
        <f>'A4'!E64</f>
        <v>0</v>
      </c>
      <c r="F64" s="396">
        <f>'A4'!F64</f>
        <v>0</v>
      </c>
      <c r="G64" s="396">
        <f>'A4'!G64</f>
        <v>0</v>
      </c>
      <c r="H64" s="396">
        <f>'A4'!H64</f>
        <v>0</v>
      </c>
      <c r="I64" s="396">
        <f>'A4'!I64</f>
        <v>0</v>
      </c>
      <c r="J64" s="396">
        <f>'A4'!J64</f>
        <v>0</v>
      </c>
      <c r="K64" s="396">
        <f>'A4'!K64</f>
        <v>0</v>
      </c>
      <c r="L64" s="396">
        <f>'A4'!L64</f>
        <v>0</v>
      </c>
      <c r="M64" s="396">
        <f>'A4'!M64</f>
        <v>0</v>
      </c>
      <c r="N64" s="396">
        <f>'A4'!N64</f>
        <v>0</v>
      </c>
      <c r="O64" s="396">
        <f>'A4'!O64</f>
        <v>0</v>
      </c>
      <c r="P64" s="396">
        <f>'A4'!P64</f>
        <v>0</v>
      </c>
      <c r="Q64" s="396">
        <f>'A4'!Q64</f>
        <v>0</v>
      </c>
      <c r="R64" s="396">
        <f>'A4'!R64</f>
        <v>0</v>
      </c>
      <c r="S64" s="396">
        <f>'A4'!S64</f>
        <v>0</v>
      </c>
      <c r="T64" s="396">
        <f>'A4'!T64</f>
        <v>0</v>
      </c>
      <c r="U64" s="396">
        <f>'A4'!U64</f>
        <v>0</v>
      </c>
      <c r="V64" s="396">
        <f>'A4'!V64</f>
        <v>0</v>
      </c>
      <c r="W64" s="396">
        <f>'A4'!W64</f>
        <v>0</v>
      </c>
      <c r="X64" s="396">
        <f>'A4'!X64</f>
        <v>0</v>
      </c>
      <c r="Y64" s="396">
        <f>'A4'!Y64</f>
        <v>0</v>
      </c>
      <c r="Z64" s="396">
        <f>'A4'!Z64</f>
        <v>0</v>
      </c>
      <c r="AA64" s="396">
        <f>'A4'!AA64</f>
        <v>0</v>
      </c>
      <c r="AB64" s="396">
        <f>'A4'!AB64</f>
        <v>0</v>
      </c>
      <c r="AC64" s="396">
        <f>'A4'!AC64</f>
        <v>1.5148832399999999</v>
      </c>
      <c r="AD64" s="396">
        <f>'A4'!AD64</f>
        <v>0</v>
      </c>
      <c r="AE64" s="396">
        <f>'A4'!AE64</f>
        <v>0</v>
      </c>
      <c r="AF64" s="396">
        <f>'A4'!AF64</f>
        <v>0</v>
      </c>
      <c r="AG64" s="396">
        <f>'A4'!AG64</f>
        <v>0</v>
      </c>
      <c r="AH64" s="396">
        <f>'A4'!AH64</f>
        <v>0</v>
      </c>
      <c r="AI64" s="396">
        <f>'A4'!AI64</f>
        <v>0</v>
      </c>
      <c r="AJ64" s="396">
        <f>'A4'!AJ64</f>
        <v>0</v>
      </c>
      <c r="AK64" s="396">
        <f>'A4'!AK64</f>
        <v>0</v>
      </c>
      <c r="AL64" s="396">
        <f>'A4'!AL64</f>
        <v>0</v>
      </c>
      <c r="AM64" s="396">
        <f>'A4'!AM64</f>
        <v>0</v>
      </c>
      <c r="AN64" s="396">
        <f>'A4'!AN64</f>
        <v>0</v>
      </c>
      <c r="AO64" s="396">
        <f>'A4'!AO64</f>
        <v>0</v>
      </c>
      <c r="AP64" s="396">
        <f>'A4'!AP64</f>
        <v>0</v>
      </c>
      <c r="AQ64" s="396">
        <f>'A4'!AQ64</f>
        <v>0</v>
      </c>
      <c r="AR64" s="396">
        <f>'A4'!AR64</f>
        <v>0</v>
      </c>
    </row>
    <row r="65" spans="1:44" s="14" customFormat="1" ht="18" customHeight="1">
      <c r="A65" s="78"/>
      <c r="B65" s="469" t="s">
        <v>327</v>
      </c>
      <c r="C65" s="75"/>
      <c r="D65" s="396">
        <f>'A4'!D65</f>
        <v>0</v>
      </c>
      <c r="E65" s="396">
        <f>'A4'!E65</f>
        <v>0</v>
      </c>
      <c r="F65" s="396">
        <f>'A4'!F65</f>
        <v>0</v>
      </c>
      <c r="G65" s="396">
        <f>'A4'!G65</f>
        <v>0</v>
      </c>
      <c r="H65" s="396">
        <f>'A4'!H65</f>
        <v>0</v>
      </c>
      <c r="I65" s="396">
        <f>'A4'!I65</f>
        <v>0</v>
      </c>
      <c r="J65" s="396">
        <f>'A4'!J65</f>
        <v>0</v>
      </c>
      <c r="K65" s="396">
        <f>'A4'!K65</f>
        <v>0</v>
      </c>
      <c r="L65" s="396">
        <f>'A4'!L65</f>
        <v>0</v>
      </c>
      <c r="M65" s="396">
        <f>'A4'!M65</f>
        <v>0</v>
      </c>
      <c r="N65" s="396">
        <f>'A4'!N65</f>
        <v>0</v>
      </c>
      <c r="O65" s="396">
        <f>'A4'!O65</f>
        <v>1.0003108999999999</v>
      </c>
      <c r="P65" s="396">
        <f>'A4'!P65</f>
        <v>0</v>
      </c>
      <c r="Q65" s="396">
        <f>'A4'!Q65</f>
        <v>0</v>
      </c>
      <c r="R65" s="396">
        <f>'A4'!R65</f>
        <v>0</v>
      </c>
      <c r="S65" s="396">
        <f>'A4'!S65</f>
        <v>0</v>
      </c>
      <c r="T65" s="396">
        <f>'A4'!T65</f>
        <v>0</v>
      </c>
      <c r="U65" s="396">
        <f>'A4'!U65</f>
        <v>0</v>
      </c>
      <c r="V65" s="396">
        <f>'A4'!V65</f>
        <v>0</v>
      </c>
      <c r="W65" s="396">
        <f>'A4'!W65</f>
        <v>0</v>
      </c>
      <c r="X65" s="396">
        <f>'A4'!X65</f>
        <v>0</v>
      </c>
      <c r="Y65" s="396">
        <f>'A4'!Y65</f>
        <v>0</v>
      </c>
      <c r="Z65" s="396">
        <f>'A4'!Z65</f>
        <v>0</v>
      </c>
      <c r="AA65" s="396">
        <f>'A4'!AA65</f>
        <v>0</v>
      </c>
      <c r="AB65" s="396">
        <f>'A4'!AB65</f>
        <v>0</v>
      </c>
      <c r="AC65" s="396">
        <f>'A4'!AC65</f>
        <v>70.224240960000003</v>
      </c>
      <c r="AD65" s="396">
        <f>'A4'!AD65</f>
        <v>123.26198599999998</v>
      </c>
      <c r="AE65" s="396">
        <f>'A4'!AE65</f>
        <v>0</v>
      </c>
      <c r="AF65" s="396">
        <f>'A4'!AF65</f>
        <v>0</v>
      </c>
      <c r="AG65" s="396">
        <f>'A4'!AG65</f>
        <v>0</v>
      </c>
      <c r="AH65" s="396">
        <f>'A4'!AH65</f>
        <v>0</v>
      </c>
      <c r="AI65" s="396">
        <f>'A4'!AI65</f>
        <v>0</v>
      </c>
      <c r="AJ65" s="396">
        <f>'A4'!AJ65</f>
        <v>0</v>
      </c>
      <c r="AK65" s="396">
        <f>'A4'!AK65</f>
        <v>0</v>
      </c>
      <c r="AL65" s="396">
        <f>'A4'!AL65</f>
        <v>1.2002731800000002</v>
      </c>
      <c r="AM65" s="396">
        <f>'A4'!AM65</f>
        <v>0</v>
      </c>
      <c r="AN65" s="396">
        <f>'A4'!AN65</f>
        <v>0</v>
      </c>
      <c r="AO65" s="396">
        <f>'A4'!AO65</f>
        <v>0</v>
      </c>
      <c r="AP65" s="396">
        <f>'A4'!AP65</f>
        <v>0</v>
      </c>
      <c r="AQ65" s="396">
        <f>'A4'!AQ65</f>
        <v>1.0614579800000001</v>
      </c>
      <c r="AR65" s="396">
        <f>'A4'!AR65</f>
        <v>79.532393680000027</v>
      </c>
    </row>
    <row r="66" spans="1:44" s="14" customFormat="1" ht="18" customHeight="1">
      <c r="A66" s="78"/>
      <c r="B66" s="31" t="s">
        <v>175</v>
      </c>
      <c r="C66" s="75"/>
      <c r="D66" s="396">
        <f>'A4'!D66</f>
        <v>0</v>
      </c>
      <c r="E66" s="396">
        <f>'A4'!E66</f>
        <v>0</v>
      </c>
      <c r="F66" s="396">
        <f>'A4'!F66</f>
        <v>0</v>
      </c>
      <c r="G66" s="396">
        <f>'A4'!G66</f>
        <v>0</v>
      </c>
      <c r="H66" s="396">
        <f>'A4'!H66</f>
        <v>0</v>
      </c>
      <c r="I66" s="396">
        <f>'A4'!I66</f>
        <v>0</v>
      </c>
      <c r="J66" s="396">
        <f>'A4'!J66</f>
        <v>0</v>
      </c>
      <c r="K66" s="396">
        <f>'A4'!K66</f>
        <v>0</v>
      </c>
      <c r="L66" s="396">
        <f>'A4'!L66</f>
        <v>0</v>
      </c>
      <c r="M66" s="396">
        <f>'A4'!M66</f>
        <v>0</v>
      </c>
      <c r="N66" s="396">
        <f>'A4'!N66</f>
        <v>0</v>
      </c>
      <c r="O66" s="396">
        <f>'A4'!O66</f>
        <v>1.0003108999999999</v>
      </c>
      <c r="P66" s="396">
        <f>'A4'!P66</f>
        <v>0</v>
      </c>
      <c r="Q66" s="396">
        <f>'A4'!Q66</f>
        <v>0</v>
      </c>
      <c r="R66" s="396">
        <f>'A4'!R66</f>
        <v>0</v>
      </c>
      <c r="S66" s="396">
        <f>'A4'!S66</f>
        <v>0</v>
      </c>
      <c r="T66" s="396">
        <f>'A4'!T66</f>
        <v>0</v>
      </c>
      <c r="U66" s="396">
        <f>'A4'!U66</f>
        <v>0</v>
      </c>
      <c r="V66" s="396">
        <f>'A4'!V66</f>
        <v>0</v>
      </c>
      <c r="W66" s="396">
        <f>'A4'!W66</f>
        <v>0</v>
      </c>
      <c r="X66" s="396">
        <f>'A4'!X66</f>
        <v>0</v>
      </c>
      <c r="Y66" s="396">
        <f>'A4'!Y66</f>
        <v>0</v>
      </c>
      <c r="Z66" s="396">
        <f>'A4'!Z66</f>
        <v>0</v>
      </c>
      <c r="AA66" s="396">
        <f>'A4'!AA66</f>
        <v>0</v>
      </c>
      <c r="AB66" s="396">
        <f>'A4'!AB66</f>
        <v>0</v>
      </c>
      <c r="AC66" s="396">
        <f>'A4'!AC66</f>
        <v>21.012570040000004</v>
      </c>
      <c r="AD66" s="396">
        <f>'A4'!AD66</f>
        <v>56.700108</v>
      </c>
      <c r="AE66" s="396">
        <f>'A4'!AE66</f>
        <v>0</v>
      </c>
      <c r="AF66" s="396">
        <f>'A4'!AF66</f>
        <v>0</v>
      </c>
      <c r="AG66" s="396">
        <f>'A4'!AG66</f>
        <v>0</v>
      </c>
      <c r="AH66" s="396">
        <f>'A4'!AH66</f>
        <v>0</v>
      </c>
      <c r="AI66" s="396">
        <f>'A4'!AI66</f>
        <v>0</v>
      </c>
      <c r="AJ66" s="396">
        <f>'A4'!AJ66</f>
        <v>0</v>
      </c>
      <c r="AK66" s="396">
        <f>'A4'!AK66</f>
        <v>0</v>
      </c>
      <c r="AL66" s="396">
        <f>'A4'!AL66</f>
        <v>1.2002731800000002</v>
      </c>
      <c r="AM66" s="396">
        <f>'A4'!AM66</f>
        <v>0</v>
      </c>
      <c r="AN66" s="396">
        <f>'A4'!AN66</f>
        <v>0</v>
      </c>
      <c r="AO66" s="396">
        <f>'A4'!AO66</f>
        <v>0</v>
      </c>
      <c r="AP66" s="396">
        <f>'A4'!AP66</f>
        <v>0</v>
      </c>
      <c r="AQ66" s="396">
        <f>'A4'!AQ66</f>
        <v>0</v>
      </c>
      <c r="AR66" s="396">
        <f>'A4'!AR66</f>
        <v>11.999424860000003</v>
      </c>
    </row>
    <row r="67" spans="1:44" s="14" customFormat="1" ht="18" customHeight="1">
      <c r="A67" s="78"/>
      <c r="B67" s="31" t="s">
        <v>176</v>
      </c>
      <c r="C67" s="75"/>
      <c r="D67" s="396">
        <f>'A4'!D67</f>
        <v>0</v>
      </c>
      <c r="E67" s="396">
        <f>'A4'!E67</f>
        <v>0</v>
      </c>
      <c r="F67" s="396">
        <f>'A4'!F67</f>
        <v>0</v>
      </c>
      <c r="G67" s="396">
        <f>'A4'!G67</f>
        <v>0</v>
      </c>
      <c r="H67" s="396">
        <f>'A4'!H67</f>
        <v>0</v>
      </c>
      <c r="I67" s="396">
        <f>'A4'!I67</f>
        <v>0</v>
      </c>
      <c r="J67" s="396">
        <f>'A4'!J67</f>
        <v>0</v>
      </c>
      <c r="K67" s="396">
        <f>'A4'!K67</f>
        <v>0</v>
      </c>
      <c r="L67" s="396">
        <f>'A4'!L67</f>
        <v>0</v>
      </c>
      <c r="M67" s="396">
        <f>'A4'!M67</f>
        <v>0</v>
      </c>
      <c r="N67" s="396">
        <f>'A4'!N67</f>
        <v>0</v>
      </c>
      <c r="O67" s="396">
        <f>'A4'!O67</f>
        <v>0</v>
      </c>
      <c r="P67" s="396">
        <f>'A4'!P67</f>
        <v>0</v>
      </c>
      <c r="Q67" s="396">
        <f>'A4'!Q67</f>
        <v>0</v>
      </c>
      <c r="R67" s="396">
        <f>'A4'!R67</f>
        <v>0</v>
      </c>
      <c r="S67" s="396">
        <f>'A4'!S67</f>
        <v>0</v>
      </c>
      <c r="T67" s="396">
        <f>'A4'!T67</f>
        <v>0</v>
      </c>
      <c r="U67" s="396">
        <f>'A4'!U67</f>
        <v>0</v>
      </c>
      <c r="V67" s="396">
        <f>'A4'!V67</f>
        <v>0</v>
      </c>
      <c r="W67" s="396">
        <f>'A4'!W67</f>
        <v>0</v>
      </c>
      <c r="X67" s="396">
        <f>'A4'!X67</f>
        <v>0</v>
      </c>
      <c r="Y67" s="396">
        <f>'A4'!Y67</f>
        <v>0</v>
      </c>
      <c r="Z67" s="396">
        <f>'A4'!Z67</f>
        <v>0</v>
      </c>
      <c r="AA67" s="396">
        <f>'A4'!AA67</f>
        <v>0</v>
      </c>
      <c r="AB67" s="396">
        <f>'A4'!AB67</f>
        <v>0</v>
      </c>
      <c r="AC67" s="396">
        <f>'A4'!AC67</f>
        <v>49.211670919999996</v>
      </c>
      <c r="AD67" s="396">
        <f>'A4'!AD67</f>
        <v>66.561877999999979</v>
      </c>
      <c r="AE67" s="396">
        <f>'A4'!AE67</f>
        <v>0</v>
      </c>
      <c r="AF67" s="396">
        <f>'A4'!AF67</f>
        <v>0</v>
      </c>
      <c r="AG67" s="396">
        <f>'A4'!AG67</f>
        <v>0</v>
      </c>
      <c r="AH67" s="396">
        <f>'A4'!AH67</f>
        <v>0</v>
      </c>
      <c r="AI67" s="396">
        <f>'A4'!AI67</f>
        <v>0</v>
      </c>
      <c r="AJ67" s="396">
        <f>'A4'!AJ67</f>
        <v>0</v>
      </c>
      <c r="AK67" s="396">
        <f>'A4'!AK67</f>
        <v>0</v>
      </c>
      <c r="AL67" s="396">
        <f>'A4'!AL67</f>
        <v>0</v>
      </c>
      <c r="AM67" s="396">
        <f>'A4'!AM67</f>
        <v>0</v>
      </c>
      <c r="AN67" s="396">
        <f>'A4'!AN67</f>
        <v>0</v>
      </c>
      <c r="AO67" s="396">
        <f>'A4'!AO67</f>
        <v>0</v>
      </c>
      <c r="AP67" s="396">
        <f>'A4'!AP67</f>
        <v>0</v>
      </c>
      <c r="AQ67" s="396">
        <f>'A4'!AQ67</f>
        <v>1.0614579800000001</v>
      </c>
      <c r="AR67" s="396">
        <f>'A4'!AR67</f>
        <v>67.532968820000022</v>
      </c>
    </row>
    <row r="68" spans="1:44" s="14" customFormat="1" ht="18" customHeight="1">
      <c r="A68" s="77"/>
      <c r="B68" s="28" t="s">
        <v>338</v>
      </c>
      <c r="C68" s="75"/>
      <c r="D68" s="474">
        <f>'A4'!D68</f>
        <v>0</v>
      </c>
      <c r="E68" s="474">
        <f>'A4'!E68</f>
        <v>0</v>
      </c>
      <c r="F68" s="474">
        <f>'A4'!F68</f>
        <v>0</v>
      </c>
      <c r="G68" s="474">
        <f>'A4'!G68</f>
        <v>0</v>
      </c>
      <c r="H68" s="474">
        <f>'A4'!H68</f>
        <v>0</v>
      </c>
      <c r="I68" s="474">
        <f>'A4'!I68</f>
        <v>0</v>
      </c>
      <c r="J68" s="474">
        <f>'A4'!J68</f>
        <v>0</v>
      </c>
      <c r="K68" s="474">
        <f>'A4'!K68</f>
        <v>0</v>
      </c>
      <c r="L68" s="474">
        <f>'A4'!L68</f>
        <v>0</v>
      </c>
      <c r="M68" s="474">
        <f>'A4'!M68</f>
        <v>0</v>
      </c>
      <c r="N68" s="474">
        <f>'A4'!N68</f>
        <v>0</v>
      </c>
      <c r="O68" s="474">
        <f>'A4'!O68</f>
        <v>0</v>
      </c>
      <c r="P68" s="474">
        <f>'A4'!P68</f>
        <v>0</v>
      </c>
      <c r="Q68" s="474">
        <f>'A4'!Q68</f>
        <v>0</v>
      </c>
      <c r="R68" s="474">
        <f>'A4'!R68</f>
        <v>0</v>
      </c>
      <c r="S68" s="474">
        <f>'A4'!S68</f>
        <v>0</v>
      </c>
      <c r="T68" s="474">
        <f>'A4'!T68</f>
        <v>0</v>
      </c>
      <c r="U68" s="474">
        <f>'A4'!U68</f>
        <v>0</v>
      </c>
      <c r="V68" s="474">
        <f>'A4'!V68</f>
        <v>0</v>
      </c>
      <c r="W68" s="474">
        <f>'A4'!W68</f>
        <v>0</v>
      </c>
      <c r="X68" s="474">
        <f>'A4'!X68</f>
        <v>0</v>
      </c>
      <c r="Y68" s="474">
        <f>'A4'!Y68</f>
        <v>0</v>
      </c>
      <c r="Z68" s="474">
        <f>'A4'!Z68</f>
        <v>0</v>
      </c>
      <c r="AA68" s="474">
        <f>'A4'!AA68</f>
        <v>0</v>
      </c>
      <c r="AB68" s="474">
        <f>'A4'!AB68</f>
        <v>0</v>
      </c>
      <c r="AC68" s="474">
        <f>'A4'!AC68</f>
        <v>0</v>
      </c>
      <c r="AD68" s="474">
        <f>'A4'!AD68</f>
        <v>0</v>
      </c>
      <c r="AE68" s="474">
        <f>'A4'!AE68</f>
        <v>0</v>
      </c>
      <c r="AF68" s="474">
        <f>'A4'!AF68</f>
        <v>0</v>
      </c>
      <c r="AG68" s="474">
        <f>'A4'!AG68</f>
        <v>0</v>
      </c>
      <c r="AH68" s="474">
        <f>'A4'!AH68</f>
        <v>0</v>
      </c>
      <c r="AI68" s="474">
        <f>'A4'!AI68</f>
        <v>0</v>
      </c>
      <c r="AJ68" s="474">
        <f>'A4'!AJ68</f>
        <v>0</v>
      </c>
      <c r="AK68" s="474">
        <f>'A4'!AK68</f>
        <v>0</v>
      </c>
      <c r="AL68" s="474">
        <f>'A4'!AL68</f>
        <v>0</v>
      </c>
      <c r="AM68" s="474">
        <f>'A4'!AM68</f>
        <v>0</v>
      </c>
      <c r="AN68" s="474">
        <f>'A4'!AN68</f>
        <v>0</v>
      </c>
      <c r="AO68" s="474">
        <f>'A4'!AO68</f>
        <v>0</v>
      </c>
      <c r="AP68" s="474">
        <f>'A4'!AP68</f>
        <v>0</v>
      </c>
      <c r="AQ68" s="474">
        <f>'A4'!AQ68</f>
        <v>0</v>
      </c>
      <c r="AR68" s="474">
        <f>'A4'!AR68</f>
        <v>0</v>
      </c>
    </row>
    <row r="69" spans="1:44" s="14" customFormat="1" ht="18" customHeight="1">
      <c r="A69" s="77"/>
      <c r="B69" s="31" t="s">
        <v>339</v>
      </c>
      <c r="C69" s="75"/>
      <c r="D69" s="396">
        <f>'A4'!D69</f>
        <v>0</v>
      </c>
      <c r="E69" s="396">
        <f>'A4'!E69</f>
        <v>0</v>
      </c>
      <c r="F69" s="396">
        <f>'A4'!F69</f>
        <v>0</v>
      </c>
      <c r="G69" s="396">
        <f>'A4'!G69</f>
        <v>0</v>
      </c>
      <c r="H69" s="396">
        <f>'A4'!H69</f>
        <v>0</v>
      </c>
      <c r="I69" s="396">
        <f>'A4'!I69</f>
        <v>0</v>
      </c>
      <c r="J69" s="396">
        <f>'A4'!J69</f>
        <v>0</v>
      </c>
      <c r="K69" s="396">
        <f>'A4'!K69</f>
        <v>0</v>
      </c>
      <c r="L69" s="396">
        <f>'A4'!L69</f>
        <v>0</v>
      </c>
      <c r="M69" s="396">
        <f>'A4'!M69</f>
        <v>0</v>
      </c>
      <c r="N69" s="396">
        <f>'A4'!N69</f>
        <v>0</v>
      </c>
      <c r="O69" s="396">
        <f>'A4'!O69</f>
        <v>0</v>
      </c>
      <c r="P69" s="396">
        <f>'A4'!P69</f>
        <v>0</v>
      </c>
      <c r="Q69" s="396">
        <f>'A4'!Q69</f>
        <v>0</v>
      </c>
      <c r="R69" s="396">
        <f>'A4'!R69</f>
        <v>0</v>
      </c>
      <c r="S69" s="396">
        <f>'A4'!S69</f>
        <v>0</v>
      </c>
      <c r="T69" s="396">
        <f>'A4'!T69</f>
        <v>0</v>
      </c>
      <c r="U69" s="396">
        <f>'A4'!U69</f>
        <v>0</v>
      </c>
      <c r="V69" s="396">
        <f>'A4'!V69</f>
        <v>0</v>
      </c>
      <c r="W69" s="396">
        <f>'A4'!W69</f>
        <v>0</v>
      </c>
      <c r="X69" s="396">
        <f>'A4'!X69</f>
        <v>0</v>
      </c>
      <c r="Y69" s="396">
        <f>'A4'!Y69</f>
        <v>0</v>
      </c>
      <c r="Z69" s="396">
        <f>'A4'!Z69</f>
        <v>0</v>
      </c>
      <c r="AA69" s="396">
        <f>'A4'!AA69</f>
        <v>0</v>
      </c>
      <c r="AB69" s="396">
        <f>'A4'!AB69</f>
        <v>0</v>
      </c>
      <c r="AC69" s="396">
        <f>'A4'!AC69</f>
        <v>0</v>
      </c>
      <c r="AD69" s="396">
        <f>'A4'!AD69</f>
        <v>0</v>
      </c>
      <c r="AE69" s="396">
        <f>'A4'!AE69</f>
        <v>0</v>
      </c>
      <c r="AF69" s="396">
        <f>'A4'!AF69</f>
        <v>0</v>
      </c>
      <c r="AG69" s="396">
        <f>'A4'!AG69</f>
        <v>0</v>
      </c>
      <c r="AH69" s="396">
        <f>'A4'!AH69</f>
        <v>0</v>
      </c>
      <c r="AI69" s="396">
        <f>'A4'!AI69</f>
        <v>0</v>
      </c>
      <c r="AJ69" s="396">
        <f>'A4'!AJ69</f>
        <v>0</v>
      </c>
      <c r="AK69" s="396">
        <f>'A4'!AK69</f>
        <v>0</v>
      </c>
      <c r="AL69" s="396">
        <f>'A4'!AL69</f>
        <v>0</v>
      </c>
      <c r="AM69" s="396">
        <f>'A4'!AM69</f>
        <v>0</v>
      </c>
      <c r="AN69" s="396">
        <f>'A4'!AN69</f>
        <v>0</v>
      </c>
      <c r="AO69" s="396">
        <f>'A4'!AO69</f>
        <v>0</v>
      </c>
      <c r="AP69" s="396">
        <f>'A4'!AP69</f>
        <v>0</v>
      </c>
      <c r="AQ69" s="396">
        <f>'A4'!AQ69</f>
        <v>0</v>
      </c>
      <c r="AR69" s="396">
        <f>'A4'!AR69</f>
        <v>0</v>
      </c>
    </row>
    <row r="70" spans="1:44" s="14" customFormat="1" ht="18" customHeight="1">
      <c r="A70" s="77"/>
      <c r="B70" s="31" t="s">
        <v>340</v>
      </c>
      <c r="C70" s="75"/>
      <c r="D70" s="396">
        <f>'A4'!D70</f>
        <v>0</v>
      </c>
      <c r="E70" s="396">
        <f>'A4'!E70</f>
        <v>0</v>
      </c>
      <c r="F70" s="396">
        <f>'A4'!F70</f>
        <v>0</v>
      </c>
      <c r="G70" s="396">
        <f>'A4'!G70</f>
        <v>0</v>
      </c>
      <c r="H70" s="396">
        <f>'A4'!H70</f>
        <v>0</v>
      </c>
      <c r="I70" s="396">
        <f>'A4'!I70</f>
        <v>0</v>
      </c>
      <c r="J70" s="396">
        <f>'A4'!J70</f>
        <v>0</v>
      </c>
      <c r="K70" s="396">
        <f>'A4'!K70</f>
        <v>0</v>
      </c>
      <c r="L70" s="396">
        <f>'A4'!L70</f>
        <v>0</v>
      </c>
      <c r="M70" s="396">
        <f>'A4'!M70</f>
        <v>0</v>
      </c>
      <c r="N70" s="396">
        <f>'A4'!N70</f>
        <v>0</v>
      </c>
      <c r="O70" s="396">
        <f>'A4'!O70</f>
        <v>0</v>
      </c>
      <c r="P70" s="396">
        <f>'A4'!P70</f>
        <v>0</v>
      </c>
      <c r="Q70" s="396">
        <f>'A4'!Q70</f>
        <v>0</v>
      </c>
      <c r="R70" s="396">
        <f>'A4'!R70</f>
        <v>0</v>
      </c>
      <c r="S70" s="396">
        <f>'A4'!S70</f>
        <v>0</v>
      </c>
      <c r="T70" s="396">
        <f>'A4'!T70</f>
        <v>0</v>
      </c>
      <c r="U70" s="396">
        <f>'A4'!U70</f>
        <v>0</v>
      </c>
      <c r="V70" s="396">
        <f>'A4'!V70</f>
        <v>0</v>
      </c>
      <c r="W70" s="396">
        <f>'A4'!W70</f>
        <v>0</v>
      </c>
      <c r="X70" s="396">
        <f>'A4'!X70</f>
        <v>0</v>
      </c>
      <c r="Y70" s="396">
        <f>'A4'!Y70</f>
        <v>0</v>
      </c>
      <c r="Z70" s="396">
        <f>'A4'!Z70</f>
        <v>0</v>
      </c>
      <c r="AA70" s="396">
        <f>'A4'!AA70</f>
        <v>0</v>
      </c>
      <c r="AB70" s="396">
        <f>'A4'!AB70</f>
        <v>0</v>
      </c>
      <c r="AC70" s="396">
        <f>'A4'!AC70</f>
        <v>0</v>
      </c>
      <c r="AD70" s="396">
        <f>'A4'!AD70</f>
        <v>0</v>
      </c>
      <c r="AE70" s="396">
        <f>'A4'!AE70</f>
        <v>0</v>
      </c>
      <c r="AF70" s="396">
        <f>'A4'!AF70</f>
        <v>0</v>
      </c>
      <c r="AG70" s="396">
        <f>'A4'!AG70</f>
        <v>0</v>
      </c>
      <c r="AH70" s="396">
        <f>'A4'!AH70</f>
        <v>0</v>
      </c>
      <c r="AI70" s="396">
        <f>'A4'!AI70</f>
        <v>0</v>
      </c>
      <c r="AJ70" s="396">
        <f>'A4'!AJ70</f>
        <v>0</v>
      </c>
      <c r="AK70" s="396">
        <f>'A4'!AK70</f>
        <v>0</v>
      </c>
      <c r="AL70" s="396">
        <f>'A4'!AL70</f>
        <v>0</v>
      </c>
      <c r="AM70" s="396">
        <f>'A4'!AM70</f>
        <v>0</v>
      </c>
      <c r="AN70" s="396">
        <f>'A4'!AN70</f>
        <v>0</v>
      </c>
      <c r="AO70" s="396">
        <f>'A4'!AO70</f>
        <v>0</v>
      </c>
      <c r="AP70" s="396">
        <f>'A4'!AP70</f>
        <v>0</v>
      </c>
      <c r="AQ70" s="396">
        <f>'A4'!AQ70</f>
        <v>0</v>
      </c>
      <c r="AR70" s="396">
        <f>'A4'!AR70</f>
        <v>0</v>
      </c>
    </row>
    <row r="71" spans="1:44" s="14" customFormat="1" ht="18" customHeight="1">
      <c r="A71" s="77"/>
      <c r="B71" s="12" t="s">
        <v>174</v>
      </c>
      <c r="C71" s="75"/>
      <c r="D71" s="396">
        <f>'A4'!D71</f>
        <v>0</v>
      </c>
      <c r="E71" s="396">
        <f>'A4'!E71</f>
        <v>0</v>
      </c>
      <c r="F71" s="396">
        <f>'A4'!F71</f>
        <v>0</v>
      </c>
      <c r="G71" s="396">
        <f>'A4'!G71</f>
        <v>0</v>
      </c>
      <c r="H71" s="396">
        <f>'A4'!H71</f>
        <v>0</v>
      </c>
      <c r="I71" s="396">
        <f>'A4'!I71</f>
        <v>0</v>
      </c>
      <c r="J71" s="396">
        <f>'A4'!J71</f>
        <v>0</v>
      </c>
      <c r="K71" s="396">
        <f>'A4'!K71</f>
        <v>0</v>
      </c>
      <c r="L71" s="396">
        <f>'A4'!L71</f>
        <v>1.5635245799999999</v>
      </c>
      <c r="M71" s="396">
        <f>'A4'!M71</f>
        <v>0</v>
      </c>
      <c r="N71" s="396">
        <f>'A4'!N71</f>
        <v>43.84166707</v>
      </c>
      <c r="O71" s="396">
        <f>'A4'!O71</f>
        <v>7.7381975199999991</v>
      </c>
      <c r="P71" s="396">
        <f>'A4'!P71</f>
        <v>0</v>
      </c>
      <c r="Q71" s="396">
        <f>'A4'!Q71</f>
        <v>0</v>
      </c>
      <c r="R71" s="396">
        <f>'A4'!R71</f>
        <v>13.077866</v>
      </c>
      <c r="S71" s="396">
        <f>'A4'!S71</f>
        <v>0</v>
      </c>
      <c r="T71" s="396">
        <f>'A4'!T71</f>
        <v>0</v>
      </c>
      <c r="U71" s="396">
        <f>'A4'!U71</f>
        <v>0</v>
      </c>
      <c r="V71" s="396">
        <f>'A4'!V71</f>
        <v>0</v>
      </c>
      <c r="W71" s="396">
        <f>'A4'!W71</f>
        <v>0</v>
      </c>
      <c r="X71" s="396">
        <f>'A4'!X71</f>
        <v>0</v>
      </c>
      <c r="Y71" s="396">
        <f>'A4'!Y71</f>
        <v>0.48264489999999999</v>
      </c>
      <c r="Z71" s="396">
        <f>'A4'!Z71</f>
        <v>0</v>
      </c>
      <c r="AA71" s="396">
        <f>'A4'!AA71</f>
        <v>0</v>
      </c>
      <c r="AB71" s="396">
        <f>'A4'!AB71</f>
        <v>0</v>
      </c>
      <c r="AC71" s="396">
        <f>'A4'!AC71</f>
        <v>301.28065581999999</v>
      </c>
      <c r="AD71" s="396">
        <f>'A4'!AD71</f>
        <v>716.99580199999991</v>
      </c>
      <c r="AE71" s="396">
        <f>'A4'!AE71</f>
        <v>0</v>
      </c>
      <c r="AF71" s="396">
        <f>'A4'!AF71</f>
        <v>0</v>
      </c>
      <c r="AG71" s="396">
        <f>'A4'!AG71</f>
        <v>1.6962050999999994</v>
      </c>
      <c r="AH71" s="396">
        <f>'A4'!AH71</f>
        <v>0</v>
      </c>
      <c r="AI71" s="396">
        <f>'A4'!AI71</f>
        <v>0</v>
      </c>
      <c r="AJ71" s="396">
        <f>'A4'!AJ71</f>
        <v>0</v>
      </c>
      <c r="AK71" s="396">
        <f>'A4'!AK71</f>
        <v>0</v>
      </c>
      <c r="AL71" s="396">
        <f>'A4'!AL71</f>
        <v>7.4347104399999999</v>
      </c>
      <c r="AM71" s="396">
        <f>'A4'!AM71</f>
        <v>0</v>
      </c>
      <c r="AN71" s="396">
        <f>'A4'!AN71</f>
        <v>0</v>
      </c>
      <c r="AO71" s="396">
        <f>'A4'!AO71</f>
        <v>0</v>
      </c>
      <c r="AP71" s="396">
        <f>'A4'!AP71</f>
        <v>0</v>
      </c>
      <c r="AQ71" s="396">
        <f>'A4'!AQ71</f>
        <v>1.1824976800000002</v>
      </c>
      <c r="AR71" s="396">
        <f>'A4'!AR71</f>
        <v>2950.5196743300016</v>
      </c>
    </row>
    <row r="72" spans="1:44" s="14" customFormat="1" ht="18" customHeight="1">
      <c r="A72" s="81"/>
      <c r="B72" s="33" t="s">
        <v>252</v>
      </c>
      <c r="C72" s="75"/>
      <c r="D72" s="396">
        <f>'A4'!D72</f>
        <v>0</v>
      </c>
      <c r="E72" s="396">
        <f>'A4'!E72</f>
        <v>0</v>
      </c>
      <c r="F72" s="396">
        <f>'A4'!F72</f>
        <v>0</v>
      </c>
      <c r="G72" s="396">
        <f>'A4'!G72</f>
        <v>0</v>
      </c>
      <c r="H72" s="396">
        <f>'A4'!H72</f>
        <v>0</v>
      </c>
      <c r="I72" s="396">
        <f>'A4'!I72</f>
        <v>0</v>
      </c>
      <c r="J72" s="396">
        <f>'A4'!J72</f>
        <v>0</v>
      </c>
      <c r="K72" s="396">
        <f>'A4'!K72</f>
        <v>0</v>
      </c>
      <c r="L72" s="396">
        <f>'A4'!L72</f>
        <v>0</v>
      </c>
      <c r="M72" s="396">
        <f>'A4'!M72</f>
        <v>0</v>
      </c>
      <c r="N72" s="396">
        <f>'A4'!N72</f>
        <v>0</v>
      </c>
      <c r="O72" s="396">
        <f>'A4'!O72</f>
        <v>0</v>
      </c>
      <c r="P72" s="396">
        <f>'A4'!P72</f>
        <v>0</v>
      </c>
      <c r="Q72" s="396">
        <f>'A4'!Q72</f>
        <v>0</v>
      </c>
      <c r="R72" s="396">
        <f>'A4'!R72</f>
        <v>0</v>
      </c>
      <c r="S72" s="396">
        <f>'A4'!S72</f>
        <v>0</v>
      </c>
      <c r="T72" s="396">
        <f>'A4'!T72</f>
        <v>0</v>
      </c>
      <c r="U72" s="396">
        <f>'A4'!U72</f>
        <v>0</v>
      </c>
      <c r="V72" s="396">
        <f>'A4'!V72</f>
        <v>0</v>
      </c>
      <c r="W72" s="396">
        <f>'A4'!W72</f>
        <v>0</v>
      </c>
      <c r="X72" s="396">
        <f>'A4'!X72</f>
        <v>0</v>
      </c>
      <c r="Y72" s="396">
        <f>'A4'!Y72</f>
        <v>0</v>
      </c>
      <c r="Z72" s="396">
        <f>'A4'!Z72</f>
        <v>0</v>
      </c>
      <c r="AA72" s="396">
        <f>'A4'!AA72</f>
        <v>0</v>
      </c>
      <c r="AB72" s="396">
        <f>'A4'!AB72</f>
        <v>0</v>
      </c>
      <c r="AC72" s="396">
        <f>'A4'!AC72</f>
        <v>0</v>
      </c>
      <c r="AD72" s="396">
        <f>'A4'!AD72</f>
        <v>0</v>
      </c>
      <c r="AE72" s="396">
        <f>'A4'!AE72</f>
        <v>0</v>
      </c>
      <c r="AF72" s="396">
        <f>'A4'!AF72</f>
        <v>0</v>
      </c>
      <c r="AG72" s="396">
        <f>'A4'!AG72</f>
        <v>0</v>
      </c>
      <c r="AH72" s="396">
        <f>'A4'!AH72</f>
        <v>0</v>
      </c>
      <c r="AI72" s="396">
        <f>'A4'!AI72</f>
        <v>0</v>
      </c>
      <c r="AJ72" s="396">
        <f>'A4'!AJ72</f>
        <v>0</v>
      </c>
      <c r="AK72" s="396">
        <f>'A4'!AK72</f>
        <v>0</v>
      </c>
      <c r="AL72" s="396">
        <f>'A4'!AL72</f>
        <v>0</v>
      </c>
      <c r="AM72" s="396">
        <f>'A4'!AM72</f>
        <v>0</v>
      </c>
      <c r="AN72" s="396">
        <f>'A4'!AN72</f>
        <v>0</v>
      </c>
      <c r="AO72" s="396">
        <f>'A4'!AO72</f>
        <v>0</v>
      </c>
      <c r="AP72" s="396">
        <f>'A4'!AP72</f>
        <v>0</v>
      </c>
      <c r="AQ72" s="396">
        <f>'A4'!AQ72</f>
        <v>0</v>
      </c>
      <c r="AR72" s="396">
        <f>'A4'!AR72</f>
        <v>0</v>
      </c>
    </row>
    <row r="73" spans="1:44" s="14" customFormat="1" ht="18" customHeight="1">
      <c r="A73" s="77"/>
      <c r="B73" s="12" t="s">
        <v>179</v>
      </c>
      <c r="C73" s="75"/>
      <c r="D73" s="396">
        <f>'A4'!D73</f>
        <v>0</v>
      </c>
      <c r="E73" s="396">
        <f>'A4'!E73</f>
        <v>0</v>
      </c>
      <c r="F73" s="396">
        <f>'A4'!F73</f>
        <v>0</v>
      </c>
      <c r="G73" s="396">
        <f>'A4'!G73</f>
        <v>0</v>
      </c>
      <c r="H73" s="396">
        <f>'A4'!H73</f>
        <v>0</v>
      </c>
      <c r="I73" s="396">
        <f>'A4'!I73</f>
        <v>0</v>
      </c>
      <c r="J73" s="396">
        <f>'A4'!J73</f>
        <v>0</v>
      </c>
      <c r="K73" s="396">
        <f>'A4'!K73</f>
        <v>0</v>
      </c>
      <c r="L73" s="396">
        <f>'A4'!L73</f>
        <v>0.78225104000000001</v>
      </c>
      <c r="M73" s="396">
        <f>'A4'!M73</f>
        <v>0</v>
      </c>
      <c r="N73" s="396">
        <f>'A4'!N73</f>
        <v>42.670812649999995</v>
      </c>
      <c r="O73" s="396">
        <f>'A4'!O73</f>
        <v>6.8693427199999988</v>
      </c>
      <c r="P73" s="396">
        <f>'A4'!P73</f>
        <v>0</v>
      </c>
      <c r="Q73" s="396">
        <f>'A4'!Q73</f>
        <v>0</v>
      </c>
      <c r="R73" s="396">
        <f>'A4'!R73</f>
        <v>6.5391490000000001</v>
      </c>
      <c r="S73" s="396">
        <f>'A4'!S73</f>
        <v>0</v>
      </c>
      <c r="T73" s="396">
        <f>'A4'!T73</f>
        <v>0</v>
      </c>
      <c r="U73" s="396">
        <f>'A4'!U73</f>
        <v>0</v>
      </c>
      <c r="V73" s="396">
        <f>'A4'!V73</f>
        <v>0</v>
      </c>
      <c r="W73" s="396">
        <f>'A4'!W73</f>
        <v>0</v>
      </c>
      <c r="X73" s="396">
        <f>'A4'!X73</f>
        <v>0</v>
      </c>
      <c r="Y73" s="396">
        <f>'A4'!Y73</f>
        <v>0.24132870000000001</v>
      </c>
      <c r="Z73" s="396">
        <f>'A4'!Z73</f>
        <v>0</v>
      </c>
      <c r="AA73" s="396">
        <f>'A4'!AA73</f>
        <v>0</v>
      </c>
      <c r="AB73" s="396">
        <f>'A4'!AB73</f>
        <v>0</v>
      </c>
      <c r="AC73" s="396">
        <f>'A4'!AC73</f>
        <v>263.86687125999993</v>
      </c>
      <c r="AD73" s="396">
        <f>'A4'!AD73</f>
        <v>716.99580199999968</v>
      </c>
      <c r="AE73" s="396">
        <f>'A4'!AE73</f>
        <v>0</v>
      </c>
      <c r="AF73" s="396">
        <f>'A4'!AF73</f>
        <v>0</v>
      </c>
      <c r="AG73" s="396">
        <f>'A4'!AG73</f>
        <v>1.6962050999999994</v>
      </c>
      <c r="AH73" s="396">
        <f>'A4'!AH73</f>
        <v>0</v>
      </c>
      <c r="AI73" s="396">
        <f>'A4'!AI73</f>
        <v>0</v>
      </c>
      <c r="AJ73" s="396">
        <f>'A4'!AJ73</f>
        <v>0</v>
      </c>
      <c r="AK73" s="396">
        <f>'A4'!AK73</f>
        <v>0</v>
      </c>
      <c r="AL73" s="396">
        <f>'A4'!AL73</f>
        <v>6.1819664000000003</v>
      </c>
      <c r="AM73" s="396">
        <f>'A4'!AM73</f>
        <v>0</v>
      </c>
      <c r="AN73" s="396">
        <f>'A4'!AN73</f>
        <v>0</v>
      </c>
      <c r="AO73" s="396">
        <f>'A4'!AO73</f>
        <v>0</v>
      </c>
      <c r="AP73" s="396">
        <f>'A4'!AP73</f>
        <v>0</v>
      </c>
      <c r="AQ73" s="396">
        <f>'A4'!AQ73</f>
        <v>1.18249768</v>
      </c>
      <c r="AR73" s="396">
        <f>'A4'!AR73</f>
        <v>2890.0873528700026</v>
      </c>
    </row>
    <row r="74" spans="1:44" s="14" customFormat="1" ht="18" customHeight="1">
      <c r="A74" s="77"/>
      <c r="B74" s="12" t="s">
        <v>180</v>
      </c>
      <c r="C74" s="75"/>
      <c r="D74" s="396">
        <f>'A4'!D74</f>
        <v>0</v>
      </c>
      <c r="E74" s="396">
        <f>'A4'!E74</f>
        <v>0</v>
      </c>
      <c r="F74" s="396">
        <f>'A4'!F74</f>
        <v>0</v>
      </c>
      <c r="G74" s="396">
        <f>'A4'!G74</f>
        <v>0</v>
      </c>
      <c r="H74" s="396">
        <f>'A4'!H74</f>
        <v>0</v>
      </c>
      <c r="I74" s="396">
        <f>'A4'!I74</f>
        <v>0</v>
      </c>
      <c r="J74" s="396">
        <f>'A4'!J74</f>
        <v>0</v>
      </c>
      <c r="K74" s="396">
        <f>'A4'!K74</f>
        <v>0</v>
      </c>
      <c r="L74" s="396">
        <f>'A4'!L74</f>
        <v>0.78127354000000004</v>
      </c>
      <c r="M74" s="396">
        <f>'A4'!M74</f>
        <v>0</v>
      </c>
      <c r="N74" s="396">
        <f>'A4'!N74</f>
        <v>1.17085442</v>
      </c>
      <c r="O74" s="396">
        <f>'A4'!O74</f>
        <v>0.86885480000000004</v>
      </c>
      <c r="P74" s="396">
        <f>'A4'!P74</f>
        <v>0</v>
      </c>
      <c r="Q74" s="396">
        <f>'A4'!Q74</f>
        <v>0</v>
      </c>
      <c r="R74" s="396">
        <f>'A4'!R74</f>
        <v>6.5387169999999992</v>
      </c>
      <c r="S74" s="396">
        <f>'A4'!S74</f>
        <v>0</v>
      </c>
      <c r="T74" s="396">
        <f>'A4'!T74</f>
        <v>0</v>
      </c>
      <c r="U74" s="396">
        <f>'A4'!U74</f>
        <v>0</v>
      </c>
      <c r="V74" s="396">
        <f>'A4'!V74</f>
        <v>0</v>
      </c>
      <c r="W74" s="396">
        <f>'A4'!W74</f>
        <v>0</v>
      </c>
      <c r="X74" s="396">
        <f>'A4'!X74</f>
        <v>0</v>
      </c>
      <c r="Y74" s="396">
        <f>'A4'!Y74</f>
        <v>0.24131620000000001</v>
      </c>
      <c r="Z74" s="396">
        <f>'A4'!Z74</f>
        <v>0</v>
      </c>
      <c r="AA74" s="396">
        <f>'A4'!AA74</f>
        <v>0</v>
      </c>
      <c r="AB74" s="396">
        <f>'A4'!AB74</f>
        <v>0</v>
      </c>
      <c r="AC74" s="396">
        <f>'A4'!AC74</f>
        <v>37.413784560000003</v>
      </c>
      <c r="AD74" s="396">
        <f>'A4'!AD74</f>
        <v>0</v>
      </c>
      <c r="AE74" s="396">
        <f>'A4'!AE74</f>
        <v>0</v>
      </c>
      <c r="AF74" s="396">
        <f>'A4'!AF74</f>
        <v>0</v>
      </c>
      <c r="AG74" s="396">
        <f>'A4'!AG74</f>
        <v>0</v>
      </c>
      <c r="AH74" s="396">
        <f>'A4'!AH74</f>
        <v>0</v>
      </c>
      <c r="AI74" s="396">
        <f>'A4'!AI74</f>
        <v>0</v>
      </c>
      <c r="AJ74" s="396">
        <f>'A4'!AJ74</f>
        <v>0</v>
      </c>
      <c r="AK74" s="396">
        <f>'A4'!AK74</f>
        <v>0</v>
      </c>
      <c r="AL74" s="396">
        <f>'A4'!AL74</f>
        <v>1.2527440400000001</v>
      </c>
      <c r="AM74" s="396">
        <f>'A4'!AM74</f>
        <v>0</v>
      </c>
      <c r="AN74" s="396">
        <f>'A4'!AN74</f>
        <v>0</v>
      </c>
      <c r="AO74" s="396">
        <f>'A4'!AO74</f>
        <v>0</v>
      </c>
      <c r="AP74" s="396">
        <f>'A4'!AP74</f>
        <v>0</v>
      </c>
      <c r="AQ74" s="396">
        <f>'A4'!AQ74</f>
        <v>0</v>
      </c>
      <c r="AR74" s="396">
        <f>'A4'!AR74</f>
        <v>60.432321460000004</v>
      </c>
    </row>
    <row r="75" spans="1:44" s="14" customFormat="1" ht="18" customHeight="1">
      <c r="A75" s="83"/>
      <c r="B75" s="436" t="s">
        <v>181</v>
      </c>
      <c r="C75" s="90"/>
      <c r="D75" s="440">
        <f>'A4'!D75</f>
        <v>0</v>
      </c>
      <c r="E75" s="440">
        <f>'A4'!E75</f>
        <v>0</v>
      </c>
      <c r="F75" s="440">
        <f>'A4'!F75</f>
        <v>0</v>
      </c>
      <c r="G75" s="440">
        <f>'A4'!G75</f>
        <v>0</v>
      </c>
      <c r="H75" s="440">
        <f>'A4'!H75</f>
        <v>0</v>
      </c>
      <c r="I75" s="440">
        <f>'A4'!I75</f>
        <v>0</v>
      </c>
      <c r="J75" s="440">
        <f>'A4'!J75</f>
        <v>0</v>
      </c>
      <c r="K75" s="440">
        <f>'A4'!K75</f>
        <v>0</v>
      </c>
      <c r="L75" s="440">
        <f>'A4'!L75</f>
        <v>0</v>
      </c>
      <c r="M75" s="440">
        <f>'A4'!M75</f>
        <v>0</v>
      </c>
      <c r="N75" s="440">
        <f>'A4'!N75</f>
        <v>0</v>
      </c>
      <c r="O75" s="440">
        <f>'A4'!O75</f>
        <v>0</v>
      </c>
      <c r="P75" s="440">
        <f>'A4'!P75</f>
        <v>0</v>
      </c>
      <c r="Q75" s="440">
        <f>'A4'!Q75</f>
        <v>0</v>
      </c>
      <c r="R75" s="440">
        <f>'A4'!R75</f>
        <v>0</v>
      </c>
      <c r="S75" s="440">
        <f>'A4'!S75</f>
        <v>0</v>
      </c>
      <c r="T75" s="440">
        <f>'A4'!T75</f>
        <v>0</v>
      </c>
      <c r="U75" s="440">
        <f>'A4'!U75</f>
        <v>0</v>
      </c>
      <c r="V75" s="440">
        <f>'A4'!V75</f>
        <v>0</v>
      </c>
      <c r="W75" s="440">
        <f>'A4'!W75</f>
        <v>0</v>
      </c>
      <c r="X75" s="440">
        <f>'A4'!X75</f>
        <v>0</v>
      </c>
      <c r="Y75" s="440">
        <f>'A4'!Y75</f>
        <v>0</v>
      </c>
      <c r="Z75" s="440">
        <f>'A4'!Z75</f>
        <v>0</v>
      </c>
      <c r="AA75" s="440">
        <f>'A4'!AA75</f>
        <v>0</v>
      </c>
      <c r="AB75" s="440">
        <f>'A4'!AB75</f>
        <v>0</v>
      </c>
      <c r="AC75" s="440">
        <f>'A4'!AC75</f>
        <v>0</v>
      </c>
      <c r="AD75" s="440">
        <f>'A4'!AD75</f>
        <v>0</v>
      </c>
      <c r="AE75" s="440">
        <f>'A4'!AE75</f>
        <v>0</v>
      </c>
      <c r="AF75" s="440">
        <f>'A4'!AF75</f>
        <v>0</v>
      </c>
      <c r="AG75" s="440">
        <f>'A4'!AG75</f>
        <v>0</v>
      </c>
      <c r="AH75" s="440">
        <f>'A4'!AH75</f>
        <v>0</v>
      </c>
      <c r="AI75" s="440">
        <f>'A4'!AI75</f>
        <v>0</v>
      </c>
      <c r="AJ75" s="440">
        <f>'A4'!AJ75</f>
        <v>0</v>
      </c>
      <c r="AK75" s="440">
        <f>'A4'!AK75</f>
        <v>0</v>
      </c>
      <c r="AL75" s="440">
        <f>'A4'!AL75</f>
        <v>0</v>
      </c>
      <c r="AM75" s="440">
        <f>'A4'!AM75</f>
        <v>0</v>
      </c>
      <c r="AN75" s="440">
        <f>'A4'!AN75</f>
        <v>0</v>
      </c>
      <c r="AO75" s="440">
        <f>'A4'!AO75</f>
        <v>0</v>
      </c>
      <c r="AP75" s="440">
        <f>'A4'!AP75</f>
        <v>0</v>
      </c>
      <c r="AQ75" s="440">
        <f>'A4'!AQ75</f>
        <v>0</v>
      </c>
      <c r="AR75" s="440">
        <f>'A4'!AR75</f>
        <v>0</v>
      </c>
    </row>
    <row r="76" spans="1:44" s="14" customFormat="1" ht="14.25">
      <c r="A76" s="507" t="s">
        <v>226</v>
      </c>
      <c r="B76" s="508"/>
      <c r="C76" s="508"/>
      <c r="D76" s="508"/>
      <c r="E76" s="508"/>
      <c r="F76" s="508"/>
      <c r="G76" s="508"/>
      <c r="H76" s="508"/>
      <c r="I76" s="508"/>
      <c r="J76" s="508"/>
      <c r="K76" s="508"/>
      <c r="L76" s="508"/>
      <c r="M76" s="508"/>
      <c r="N76" s="26"/>
      <c r="O76" s="44"/>
      <c r="P76" s="44"/>
    </row>
    <row r="77" spans="1:44" s="14" customFormat="1" ht="14.25" hidden="1">
      <c r="A77" s="507" t="s">
        <v>227</v>
      </c>
      <c r="B77" s="508"/>
      <c r="C77" s="508"/>
      <c r="D77" s="508"/>
      <c r="E77" s="508"/>
      <c r="F77" s="508"/>
      <c r="G77" s="508"/>
      <c r="H77" s="508"/>
      <c r="I77" s="508"/>
      <c r="J77" s="508"/>
      <c r="K77" s="508"/>
      <c r="L77" s="508"/>
      <c r="M77" s="508"/>
      <c r="AR77" s="274"/>
    </row>
    <row r="78" spans="1:44" s="14" customFormat="1" ht="14.25" hidden="1">
      <c r="A78" s="507" t="s">
        <v>228</v>
      </c>
      <c r="B78" s="508"/>
      <c r="C78" s="508"/>
      <c r="D78" s="508"/>
      <c r="E78" s="508"/>
      <c r="F78" s="508"/>
      <c r="G78" s="508"/>
      <c r="H78" s="508"/>
      <c r="I78" s="508"/>
      <c r="J78" s="508"/>
      <c r="K78" s="508"/>
      <c r="L78" s="508"/>
      <c r="M78" s="508"/>
      <c r="AR78" s="274"/>
    </row>
    <row r="79" spans="1:44" s="44" customFormat="1" ht="12.75" hidden="1" customHeight="1">
      <c r="A79" s="507" t="s">
        <v>229</v>
      </c>
      <c r="B79" s="508"/>
      <c r="C79" s="508"/>
      <c r="D79" s="508"/>
      <c r="E79" s="508"/>
      <c r="F79" s="508"/>
      <c r="G79" s="508"/>
      <c r="H79" s="508"/>
      <c r="I79" s="508"/>
      <c r="J79" s="508"/>
      <c r="K79" s="508"/>
      <c r="L79" s="508"/>
      <c r="M79" s="508"/>
      <c r="AR79" s="275"/>
    </row>
    <row r="80" spans="1:44" s="40" customFormat="1" ht="12.75" hidden="1" customHeight="1">
      <c r="A80" s="507" t="s">
        <v>230</v>
      </c>
      <c r="B80" s="508"/>
      <c r="C80" s="508"/>
      <c r="D80" s="508"/>
      <c r="E80" s="508"/>
      <c r="F80" s="508"/>
      <c r="G80" s="508"/>
      <c r="H80" s="508"/>
      <c r="I80" s="508"/>
      <c r="J80" s="508"/>
      <c r="K80" s="508"/>
      <c r="L80" s="508"/>
      <c r="M80" s="508"/>
      <c r="AR80" s="197"/>
    </row>
    <row r="81" spans="1:13" ht="14.25" hidden="1">
      <c r="A81" s="507" t="s">
        <v>231</v>
      </c>
      <c r="B81" s="507"/>
      <c r="C81" s="507"/>
      <c r="D81" s="507"/>
      <c r="E81" s="507"/>
      <c r="F81" s="507"/>
      <c r="G81" s="507"/>
      <c r="H81" s="507"/>
      <c r="I81" s="507"/>
      <c r="J81" s="507"/>
      <c r="K81" s="507"/>
      <c r="L81" s="507"/>
      <c r="M81" s="507"/>
    </row>
    <row r="82" spans="1:13"/>
    <row r="83" spans="1:13"/>
    <row r="84" spans="1:13"/>
    <row r="85" spans="1:13"/>
    <row r="86" spans="1:13"/>
    <row r="87" spans="1:13"/>
    <row r="88" spans="1:13"/>
    <row r="89" spans="1:13"/>
    <row r="90" spans="1:13"/>
    <row r="91" spans="1:13"/>
  </sheetData>
  <dataConsolidate/>
  <mergeCells count="7">
    <mergeCell ref="A79:M79"/>
    <mergeCell ref="A80:M80"/>
    <mergeCell ref="A81:M81"/>
    <mergeCell ref="D9:AR9"/>
    <mergeCell ref="A76:M76"/>
    <mergeCell ref="A77:M77"/>
    <mergeCell ref="A78:M78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20" activePane="bottomRight" state="frozen"/>
      <selection activeCell="D40" sqref="D40"/>
      <selection pane="topRight" activeCell="D40" sqref="D40"/>
      <selection pane="bottomLeft" activeCell="D40" sqref="D40"/>
      <selection pane="bottomRight" activeCell="D32" sqref="D32"/>
    </sheetView>
  </sheetViews>
  <sheetFormatPr defaultColWidth="0" defaultRowHeight="12.75"/>
  <cols>
    <col min="1" max="1" width="2.42578125" style="224" customWidth="1"/>
    <col min="2" max="2" width="43.5703125" style="224" customWidth="1"/>
    <col min="3" max="3" width="9.28515625" style="224" customWidth="1"/>
    <col min="4" max="4" width="12.85546875" style="224" customWidth="1"/>
    <col min="5" max="5" width="11" style="224" customWidth="1"/>
    <col min="6" max="11" width="9.28515625" style="224" bestFit="1" customWidth="1"/>
    <col min="12" max="12" width="11.28515625" style="224" customWidth="1"/>
    <col min="13" max="13" width="14" style="224" customWidth="1"/>
    <col min="14" max="14" width="9.140625" style="224" customWidth="1"/>
    <col min="15" max="16384" width="0" style="224" hidden="1"/>
  </cols>
  <sheetData>
    <row r="7" spans="1:16" ht="15" customHeight="1"/>
    <row r="8" spans="1:16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38"/>
      <c r="B9" s="16" t="s">
        <v>248</v>
      </c>
      <c r="C9" s="240"/>
      <c r="D9" s="18" t="s">
        <v>172</v>
      </c>
      <c r="E9" s="242"/>
      <c r="F9" s="243"/>
      <c r="G9" s="243"/>
      <c r="H9" s="243"/>
      <c r="I9" s="243"/>
      <c r="J9" s="242"/>
      <c r="K9" s="242"/>
      <c r="L9" s="244"/>
      <c r="M9" s="245"/>
      <c r="N9" s="246"/>
      <c r="O9" s="236"/>
      <c r="P9" s="236"/>
    </row>
    <row r="10" spans="1:16" ht="36.75" customHeight="1">
      <c r="A10" s="247"/>
      <c r="B10" s="248"/>
      <c r="C10" s="448"/>
      <c r="D10" s="249" t="s">
        <v>6</v>
      </c>
      <c r="E10" s="249" t="s">
        <v>36</v>
      </c>
      <c r="F10" s="249" t="s">
        <v>7</v>
      </c>
      <c r="G10" s="249" t="s">
        <v>8</v>
      </c>
      <c r="H10" s="249" t="s">
        <v>9</v>
      </c>
      <c r="I10" s="249" t="s">
        <v>10</v>
      </c>
      <c r="J10" s="249" t="s">
        <v>11</v>
      </c>
      <c r="K10" s="250" t="s">
        <v>40</v>
      </c>
      <c r="L10" s="435" t="s">
        <v>232</v>
      </c>
      <c r="M10" s="249" t="s">
        <v>174</v>
      </c>
      <c r="N10" s="246" t="s">
        <v>13</v>
      </c>
      <c r="O10" s="236"/>
      <c r="P10" s="236"/>
    </row>
    <row r="11" spans="1:16" ht="15">
      <c r="A11" s="251"/>
      <c r="B11" s="28" t="s">
        <v>270</v>
      </c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5"/>
      <c r="N11" s="256"/>
      <c r="O11" s="236"/>
      <c r="P11" s="236"/>
    </row>
    <row r="12" spans="1:16" ht="15">
      <c r="A12" s="257"/>
      <c r="B12" s="12" t="s">
        <v>331</v>
      </c>
      <c r="C12" s="258"/>
      <c r="D12" s="259">
        <f xml:space="preserve"> 'A5'!D12</f>
        <v>0</v>
      </c>
      <c r="E12" s="259">
        <f xml:space="preserve"> 'A5'!E12</f>
        <v>0</v>
      </c>
      <c r="F12" s="259">
        <f xml:space="preserve"> 'A5'!F12</f>
        <v>0</v>
      </c>
      <c r="G12" s="259">
        <f xml:space="preserve"> 'A5'!G12</f>
        <v>0</v>
      </c>
      <c r="H12" s="259">
        <f xml:space="preserve"> 'A5'!H12</f>
        <v>0</v>
      </c>
      <c r="I12" s="259">
        <f xml:space="preserve"> 'A5'!I12</f>
        <v>0</v>
      </c>
      <c r="J12" s="259">
        <f xml:space="preserve"> 'A5'!J12</f>
        <v>0</v>
      </c>
      <c r="K12" s="259">
        <f xml:space="preserve"> 'A5'!K12</f>
        <v>0</v>
      </c>
      <c r="L12" s="259">
        <f xml:space="preserve"> 'A5'!L12</f>
        <v>0</v>
      </c>
      <c r="M12" s="259">
        <f xml:space="preserve"> 'A5'!M12</f>
        <v>0</v>
      </c>
      <c r="N12" s="261"/>
      <c r="O12" s="236"/>
      <c r="P12" s="236"/>
    </row>
    <row r="13" spans="1:16" ht="15">
      <c r="A13" s="262"/>
      <c r="B13" s="31" t="s">
        <v>175</v>
      </c>
      <c r="C13" s="258"/>
      <c r="D13" s="259">
        <f xml:space="preserve"> 'A5'!D13</f>
        <v>0</v>
      </c>
      <c r="E13" s="259">
        <f xml:space="preserve"> 'A5'!E13</f>
        <v>0</v>
      </c>
      <c r="F13" s="259">
        <f xml:space="preserve"> 'A5'!F13</f>
        <v>0</v>
      </c>
      <c r="G13" s="259">
        <f xml:space="preserve"> 'A5'!G13</f>
        <v>0</v>
      </c>
      <c r="H13" s="259">
        <f xml:space="preserve"> 'A5'!H13</f>
        <v>0</v>
      </c>
      <c r="I13" s="259">
        <f xml:space="preserve"> 'A5'!I13</f>
        <v>0</v>
      </c>
      <c r="J13" s="259">
        <f xml:space="preserve"> 'A5'!J13</f>
        <v>0</v>
      </c>
      <c r="K13" s="259">
        <f xml:space="preserve"> 'A5'!K13</f>
        <v>0</v>
      </c>
      <c r="L13" s="259">
        <f xml:space="preserve"> 'A5'!L13</f>
        <v>0</v>
      </c>
      <c r="M13" s="259">
        <f xml:space="preserve"> 'A5'!M13</f>
        <v>0</v>
      </c>
      <c r="N13" s="261"/>
      <c r="O13" s="236"/>
      <c r="P13" s="236"/>
    </row>
    <row r="14" spans="1:16" ht="15">
      <c r="A14" s="262"/>
      <c r="B14" s="31" t="s">
        <v>176</v>
      </c>
      <c r="C14" s="258"/>
      <c r="D14" s="259">
        <f xml:space="preserve"> 'A5'!D14</f>
        <v>0</v>
      </c>
      <c r="E14" s="259">
        <f xml:space="preserve"> 'A5'!E14</f>
        <v>0</v>
      </c>
      <c r="F14" s="259">
        <f xml:space="preserve"> 'A5'!F14</f>
        <v>0</v>
      </c>
      <c r="G14" s="259">
        <f xml:space="preserve"> 'A5'!G14</f>
        <v>0</v>
      </c>
      <c r="H14" s="259">
        <f xml:space="preserve"> 'A5'!H14</f>
        <v>0</v>
      </c>
      <c r="I14" s="259">
        <f xml:space="preserve"> 'A5'!I14</f>
        <v>0</v>
      </c>
      <c r="J14" s="259">
        <f xml:space="preserve"> 'A5'!J14</f>
        <v>0</v>
      </c>
      <c r="K14" s="259">
        <f xml:space="preserve"> 'A5'!K14</f>
        <v>0</v>
      </c>
      <c r="L14" s="259">
        <f xml:space="preserve"> 'A5'!L14</f>
        <v>0</v>
      </c>
      <c r="M14" s="259">
        <f xml:space="preserve"> 'A5'!M14</f>
        <v>0</v>
      </c>
      <c r="N14" s="261"/>
      <c r="O14" s="236"/>
      <c r="P14" s="236"/>
    </row>
    <row r="15" spans="1:16" ht="15">
      <c r="A15" s="262"/>
      <c r="B15" s="12" t="s">
        <v>177</v>
      </c>
      <c r="C15" s="258"/>
      <c r="D15" s="259"/>
      <c r="E15" s="259"/>
      <c r="F15" s="259">
        <f xml:space="preserve"> 'A5'!F15</f>
        <v>0</v>
      </c>
      <c r="G15" s="259">
        <f xml:space="preserve"> 'A5'!G15</f>
        <v>0</v>
      </c>
      <c r="H15" s="259">
        <f xml:space="preserve"> 'A5'!H15</f>
        <v>0</v>
      </c>
      <c r="I15" s="259">
        <f xml:space="preserve"> 'A5'!I15</f>
        <v>0</v>
      </c>
      <c r="J15" s="259">
        <f xml:space="preserve"> 'A5'!J15</f>
        <v>0</v>
      </c>
      <c r="K15" s="259">
        <f xml:space="preserve"> 'A5'!K15</f>
        <v>0</v>
      </c>
      <c r="L15" s="259">
        <f xml:space="preserve"> 'A5'!L15</f>
        <v>0</v>
      </c>
      <c r="M15" s="259">
        <f xml:space="preserve"> 'A5'!M15</f>
        <v>0</v>
      </c>
      <c r="N15" s="261"/>
      <c r="O15" s="236"/>
      <c r="P15" s="236"/>
    </row>
    <row r="16" spans="1:16" ht="15">
      <c r="A16" s="262"/>
      <c r="B16" s="31" t="s">
        <v>175</v>
      </c>
      <c r="C16" s="258"/>
      <c r="D16" s="259"/>
      <c r="E16" s="259"/>
      <c r="F16" s="259">
        <f xml:space="preserve"> 'A5'!F16</f>
        <v>0</v>
      </c>
      <c r="G16" s="259">
        <f xml:space="preserve"> 'A5'!G16</f>
        <v>0</v>
      </c>
      <c r="H16" s="259">
        <f xml:space="preserve"> 'A5'!H16</f>
        <v>0</v>
      </c>
      <c r="I16" s="259">
        <f xml:space="preserve"> 'A5'!I16</f>
        <v>0</v>
      </c>
      <c r="J16" s="259">
        <f xml:space="preserve"> 'A5'!J16</f>
        <v>0</v>
      </c>
      <c r="K16" s="259">
        <f xml:space="preserve"> 'A5'!K16</f>
        <v>0</v>
      </c>
      <c r="L16" s="259">
        <f xml:space="preserve"> 'A5'!L16</f>
        <v>0</v>
      </c>
      <c r="M16" s="259">
        <f xml:space="preserve"> 'A5'!M16</f>
        <v>0</v>
      </c>
      <c r="N16" s="261"/>
      <c r="O16" s="236"/>
      <c r="P16" s="236"/>
    </row>
    <row r="17" spans="1:16" ht="15">
      <c r="A17" s="262"/>
      <c r="B17" s="31" t="s">
        <v>176</v>
      </c>
      <c r="C17" s="258"/>
      <c r="D17" s="259"/>
      <c r="E17" s="259"/>
      <c r="F17" s="259">
        <f xml:space="preserve"> 'A5'!F17</f>
        <v>0</v>
      </c>
      <c r="G17" s="259">
        <f xml:space="preserve"> 'A5'!G17</f>
        <v>0</v>
      </c>
      <c r="H17" s="259">
        <f xml:space="preserve"> 'A5'!H17</f>
        <v>0</v>
      </c>
      <c r="I17" s="259">
        <f xml:space="preserve"> 'A5'!I17</f>
        <v>0</v>
      </c>
      <c r="J17" s="259">
        <f xml:space="preserve"> 'A5'!J17</f>
        <v>0</v>
      </c>
      <c r="K17" s="259">
        <f xml:space="preserve"> 'A5'!K17</f>
        <v>0</v>
      </c>
      <c r="L17" s="259">
        <f xml:space="preserve"> 'A5'!L17</f>
        <v>0</v>
      </c>
      <c r="M17" s="259">
        <f xml:space="preserve"> 'A5'!M17</f>
        <v>0</v>
      </c>
      <c r="N17" s="261"/>
      <c r="O17" s="236"/>
      <c r="P17" s="236"/>
    </row>
    <row r="18" spans="1:16" ht="15">
      <c r="A18" s="257"/>
      <c r="B18" s="469" t="s">
        <v>328</v>
      </c>
      <c r="C18" s="258"/>
      <c r="D18" s="259">
        <f xml:space="preserve"> 'A5'!D18</f>
        <v>0</v>
      </c>
      <c r="E18" s="259">
        <f xml:space="preserve"> 'A5'!E18</f>
        <v>0</v>
      </c>
      <c r="F18" s="259">
        <f xml:space="preserve"> 'A5'!F18</f>
        <v>0</v>
      </c>
      <c r="G18" s="259">
        <f xml:space="preserve"> 'A5'!G18</f>
        <v>0</v>
      </c>
      <c r="H18" s="259">
        <f xml:space="preserve"> 'A5'!H18</f>
        <v>0</v>
      </c>
      <c r="I18" s="259">
        <f xml:space="preserve"> 'A5'!I18</f>
        <v>0</v>
      </c>
      <c r="J18" s="259">
        <f xml:space="preserve"> 'A5'!J18</f>
        <v>0</v>
      </c>
      <c r="K18" s="259">
        <f xml:space="preserve"> 'A5'!K18</f>
        <v>0</v>
      </c>
      <c r="L18" s="259">
        <f xml:space="preserve"> 'A5'!L18</f>
        <v>0</v>
      </c>
      <c r="M18" s="259">
        <f xml:space="preserve"> 'A5'!M18</f>
        <v>0</v>
      </c>
      <c r="N18" s="261"/>
      <c r="O18" s="236"/>
      <c r="P18" s="236"/>
    </row>
    <row r="19" spans="1:16" ht="15">
      <c r="A19" s="262"/>
      <c r="B19" s="31" t="s">
        <v>175</v>
      </c>
      <c r="C19" s="258"/>
      <c r="D19" s="259">
        <f xml:space="preserve"> 'A5'!D19</f>
        <v>0</v>
      </c>
      <c r="E19" s="259">
        <f xml:space="preserve"> 'A5'!E19</f>
        <v>0</v>
      </c>
      <c r="F19" s="259">
        <f xml:space="preserve"> 'A5'!F19</f>
        <v>0</v>
      </c>
      <c r="G19" s="259">
        <f xml:space="preserve"> 'A5'!G19</f>
        <v>0</v>
      </c>
      <c r="H19" s="259">
        <f xml:space="preserve"> 'A5'!H19</f>
        <v>0</v>
      </c>
      <c r="I19" s="259">
        <f xml:space="preserve"> 'A5'!I19</f>
        <v>0</v>
      </c>
      <c r="J19" s="259">
        <f xml:space="preserve"> 'A5'!J19</f>
        <v>0</v>
      </c>
      <c r="K19" s="259">
        <f xml:space="preserve"> 'A5'!K19</f>
        <v>0</v>
      </c>
      <c r="L19" s="259">
        <f xml:space="preserve"> 'A5'!L19</f>
        <v>0</v>
      </c>
      <c r="M19" s="259">
        <f xml:space="preserve"> 'A5'!M19</f>
        <v>0</v>
      </c>
      <c r="N19" s="261"/>
      <c r="O19" s="236"/>
      <c r="P19" s="236"/>
    </row>
    <row r="20" spans="1:16" ht="15">
      <c r="A20" s="262"/>
      <c r="B20" s="31" t="s">
        <v>176</v>
      </c>
      <c r="C20" s="258"/>
      <c r="D20" s="259">
        <f xml:space="preserve"> 'A5'!D20</f>
        <v>0</v>
      </c>
      <c r="E20" s="259">
        <f xml:space="preserve"> 'A5'!E20</f>
        <v>0</v>
      </c>
      <c r="F20" s="259">
        <f xml:space="preserve"> 'A5'!F20</f>
        <v>0</v>
      </c>
      <c r="G20" s="259">
        <f xml:space="preserve"> 'A5'!G20</f>
        <v>0</v>
      </c>
      <c r="H20" s="259">
        <f xml:space="preserve"> 'A5'!H20</f>
        <v>0</v>
      </c>
      <c r="I20" s="259">
        <f xml:space="preserve"> 'A5'!I20</f>
        <v>0</v>
      </c>
      <c r="J20" s="259">
        <f xml:space="preserve"> 'A5'!J20</f>
        <v>0</v>
      </c>
      <c r="K20" s="259">
        <f xml:space="preserve"> 'A5'!K20</f>
        <v>0</v>
      </c>
      <c r="L20" s="259">
        <f xml:space="preserve"> 'A5'!L20</f>
        <v>0</v>
      </c>
      <c r="M20" s="259">
        <f xml:space="preserve"> 'A5'!M20</f>
        <v>0</v>
      </c>
      <c r="N20" s="261"/>
      <c r="O20" s="236"/>
      <c r="P20" s="236"/>
    </row>
    <row r="21" spans="1:16" ht="15">
      <c r="A21" s="257"/>
      <c r="B21" s="469" t="s">
        <v>327</v>
      </c>
      <c r="C21" s="258"/>
      <c r="D21" s="259">
        <f xml:space="preserve"> 'A5'!D21</f>
        <v>0</v>
      </c>
      <c r="E21" s="259">
        <f xml:space="preserve"> 'A5'!E21</f>
        <v>0</v>
      </c>
      <c r="F21" s="259">
        <f xml:space="preserve"> 'A5'!F21</f>
        <v>0</v>
      </c>
      <c r="G21" s="259">
        <f xml:space="preserve"> 'A5'!G21</f>
        <v>0</v>
      </c>
      <c r="H21" s="259">
        <f xml:space="preserve"> 'A5'!H21</f>
        <v>0</v>
      </c>
      <c r="I21" s="259">
        <f xml:space="preserve"> 'A5'!I21</f>
        <v>0</v>
      </c>
      <c r="J21" s="259">
        <f xml:space="preserve"> 'A5'!J21</f>
        <v>0</v>
      </c>
      <c r="K21" s="259">
        <f xml:space="preserve"> 'A5'!K21</f>
        <v>0</v>
      </c>
      <c r="L21" s="259">
        <f xml:space="preserve"> 'A5'!L21</f>
        <v>0</v>
      </c>
      <c r="M21" s="259">
        <f xml:space="preserve"> 'A5'!M21</f>
        <v>0</v>
      </c>
      <c r="N21" s="261"/>
      <c r="O21" s="236"/>
      <c r="P21" s="236"/>
    </row>
    <row r="22" spans="1:16" ht="15">
      <c r="A22" s="262"/>
      <c r="B22" s="31" t="s">
        <v>175</v>
      </c>
      <c r="C22" s="258"/>
      <c r="D22" s="259">
        <f xml:space="preserve"> 'A5'!D22</f>
        <v>0</v>
      </c>
      <c r="E22" s="259">
        <f xml:space="preserve"> 'A5'!E22</f>
        <v>0</v>
      </c>
      <c r="F22" s="259">
        <f xml:space="preserve"> 'A5'!F22</f>
        <v>0</v>
      </c>
      <c r="G22" s="259">
        <f xml:space="preserve"> 'A5'!G22</f>
        <v>0</v>
      </c>
      <c r="H22" s="259">
        <f xml:space="preserve"> 'A5'!H22</f>
        <v>0</v>
      </c>
      <c r="I22" s="259">
        <f xml:space="preserve"> 'A5'!I22</f>
        <v>0</v>
      </c>
      <c r="J22" s="259">
        <f xml:space="preserve"> 'A5'!J22</f>
        <v>0</v>
      </c>
      <c r="K22" s="259">
        <f xml:space="preserve"> 'A5'!K22</f>
        <v>0</v>
      </c>
      <c r="L22" s="259">
        <f xml:space="preserve"> 'A5'!L22</f>
        <v>0</v>
      </c>
      <c r="M22" s="259">
        <f xml:space="preserve"> 'A5'!M22</f>
        <v>0</v>
      </c>
      <c r="N22" s="261"/>
      <c r="O22" s="236"/>
      <c r="P22" s="236"/>
    </row>
    <row r="23" spans="1:16" ht="15">
      <c r="A23" s="262"/>
      <c r="B23" s="31" t="s">
        <v>176</v>
      </c>
      <c r="C23" s="258"/>
      <c r="D23" s="259">
        <f xml:space="preserve"> 'A5'!D23</f>
        <v>0</v>
      </c>
      <c r="E23" s="259">
        <f xml:space="preserve"> 'A5'!E23</f>
        <v>0</v>
      </c>
      <c r="F23" s="259">
        <f xml:space="preserve"> 'A5'!F23</f>
        <v>0</v>
      </c>
      <c r="G23" s="259">
        <f xml:space="preserve"> 'A5'!G23</f>
        <v>0</v>
      </c>
      <c r="H23" s="259">
        <f xml:space="preserve"> 'A5'!H23</f>
        <v>0</v>
      </c>
      <c r="I23" s="259">
        <f xml:space="preserve"> 'A5'!I23</f>
        <v>0</v>
      </c>
      <c r="J23" s="259">
        <f xml:space="preserve"> 'A5'!J23</f>
        <v>0</v>
      </c>
      <c r="K23" s="259">
        <f xml:space="preserve"> 'A5'!K23</f>
        <v>0</v>
      </c>
      <c r="L23" s="259">
        <f xml:space="preserve"> 'A5'!L23</f>
        <v>0</v>
      </c>
      <c r="M23" s="259">
        <f xml:space="preserve"> 'A5'!M23</f>
        <v>0</v>
      </c>
      <c r="N23" s="261"/>
      <c r="O23" s="236"/>
      <c r="P23" s="236"/>
    </row>
    <row r="24" spans="1:16" ht="15">
      <c r="A24" s="257"/>
      <c r="B24" s="12" t="s">
        <v>174</v>
      </c>
      <c r="C24" s="258"/>
      <c r="D24" s="259">
        <f xml:space="preserve"> 'A5'!D24</f>
        <v>0</v>
      </c>
      <c r="E24" s="259">
        <f xml:space="preserve"> 'A5'!E24</f>
        <v>0</v>
      </c>
      <c r="F24" s="259">
        <f xml:space="preserve"> 'A5'!F24</f>
        <v>0</v>
      </c>
      <c r="G24" s="259">
        <f xml:space="preserve"> 'A5'!G24</f>
        <v>0</v>
      </c>
      <c r="H24" s="259">
        <f xml:space="preserve"> 'A5'!H24</f>
        <v>0</v>
      </c>
      <c r="I24" s="259">
        <f xml:space="preserve"> 'A5'!I24</f>
        <v>0</v>
      </c>
      <c r="J24" s="259">
        <f xml:space="preserve"> 'A5'!J24</f>
        <v>0</v>
      </c>
      <c r="K24" s="259">
        <f xml:space="preserve"> 'A5'!K24</f>
        <v>0</v>
      </c>
      <c r="L24" s="259">
        <f xml:space="preserve"> 'A5'!L24</f>
        <v>0</v>
      </c>
      <c r="M24" s="259">
        <f xml:space="preserve"> 'A5'!M24</f>
        <v>0</v>
      </c>
      <c r="N24" s="261"/>
      <c r="O24" s="236"/>
      <c r="P24" s="236"/>
    </row>
    <row r="25" spans="1:16" ht="15">
      <c r="A25" s="257"/>
      <c r="B25" s="258"/>
      <c r="C25" s="258"/>
      <c r="D25" s="259">
        <f xml:space="preserve"> 'A5'!D25</f>
        <v>0</v>
      </c>
      <c r="E25" s="259">
        <f xml:space="preserve"> 'A5'!E25</f>
        <v>0</v>
      </c>
      <c r="F25" s="259">
        <f xml:space="preserve"> 'A5'!F25</f>
        <v>0</v>
      </c>
      <c r="G25" s="259">
        <f xml:space="preserve"> 'A5'!G25</f>
        <v>0</v>
      </c>
      <c r="H25" s="259">
        <f xml:space="preserve"> 'A5'!H25</f>
        <v>0</v>
      </c>
      <c r="I25" s="259">
        <f xml:space="preserve"> 'A5'!I25</f>
        <v>0</v>
      </c>
      <c r="J25" s="259">
        <f xml:space="preserve"> 'A5'!J25</f>
        <v>0</v>
      </c>
      <c r="K25" s="259">
        <f xml:space="preserve"> 'A5'!K25</f>
        <v>0</v>
      </c>
      <c r="L25" s="259">
        <f xml:space="preserve"> 'A5'!L25</f>
        <v>0</v>
      </c>
      <c r="M25" s="259">
        <f xml:space="preserve"> 'A5'!M25</f>
        <v>0</v>
      </c>
      <c r="N25" s="261"/>
      <c r="O25" s="236"/>
      <c r="P25" s="236"/>
    </row>
    <row r="26" spans="1:16" ht="14.25">
      <c r="A26" s="251"/>
      <c r="B26" s="252" t="s">
        <v>188</v>
      </c>
      <c r="C26" s="253"/>
      <c r="D26" s="259">
        <f xml:space="preserve"> 'A5'!D26</f>
        <v>0</v>
      </c>
      <c r="E26" s="259">
        <f xml:space="preserve"> 'A5'!E26</f>
        <v>0</v>
      </c>
      <c r="F26" s="259">
        <f xml:space="preserve"> 'A5'!F26</f>
        <v>0</v>
      </c>
      <c r="G26" s="259">
        <f xml:space="preserve"> 'A5'!G26</f>
        <v>0</v>
      </c>
      <c r="H26" s="259">
        <f xml:space="preserve"> 'A5'!H26</f>
        <v>0</v>
      </c>
      <c r="I26" s="259">
        <f xml:space="preserve"> 'A5'!I26</f>
        <v>0</v>
      </c>
      <c r="J26" s="259">
        <f xml:space="preserve"> 'A5'!J26</f>
        <v>0</v>
      </c>
      <c r="K26" s="259">
        <f xml:space="preserve"> 'A5'!K26</f>
        <v>0</v>
      </c>
      <c r="L26" s="259">
        <f xml:space="preserve"> 'A5'!L26</f>
        <v>0</v>
      </c>
      <c r="M26" s="259">
        <f xml:space="preserve"> 'A5'!M26</f>
        <v>0</v>
      </c>
      <c r="N26" s="261"/>
      <c r="O26" s="236"/>
      <c r="P26" s="236"/>
    </row>
    <row r="27" spans="1:16" ht="14.25">
      <c r="A27" s="251"/>
      <c r="B27" s="252" t="s">
        <v>189</v>
      </c>
      <c r="C27" s="253"/>
      <c r="D27" s="259">
        <f xml:space="preserve"> 'A5'!D27</f>
        <v>0</v>
      </c>
      <c r="E27" s="259">
        <f xml:space="preserve"> 'A5'!E27</f>
        <v>0</v>
      </c>
      <c r="F27" s="259">
        <f xml:space="preserve"> 'A5'!F27</f>
        <v>0</v>
      </c>
      <c r="G27" s="259">
        <f xml:space="preserve"> 'A5'!G27</f>
        <v>0</v>
      </c>
      <c r="H27" s="259">
        <f xml:space="preserve"> 'A5'!H27</f>
        <v>0</v>
      </c>
      <c r="I27" s="259">
        <f xml:space="preserve"> 'A5'!I27</f>
        <v>0</v>
      </c>
      <c r="J27" s="259">
        <f xml:space="preserve"> 'A5'!J27</f>
        <v>0</v>
      </c>
      <c r="K27" s="259">
        <f xml:space="preserve"> 'A5'!K27</f>
        <v>0</v>
      </c>
      <c r="L27" s="259">
        <f xml:space="preserve"> 'A5'!L27</f>
        <v>0</v>
      </c>
      <c r="M27" s="259">
        <f xml:space="preserve"> 'A5'!M27</f>
        <v>0</v>
      </c>
      <c r="N27" s="261"/>
      <c r="O27" s="236"/>
      <c r="P27" s="236"/>
    </row>
    <row r="28" spans="1:16" ht="18.75">
      <c r="A28" s="251"/>
      <c r="B28" s="28" t="s">
        <v>337</v>
      </c>
      <c r="C28" s="75"/>
      <c r="D28" s="259">
        <f xml:space="preserve"> 'A5'!D28</f>
        <v>2227.1153053799999</v>
      </c>
      <c r="E28" s="259">
        <f xml:space="preserve"> 'A5'!E28</f>
        <v>72.131095170000009</v>
      </c>
      <c r="F28" s="259">
        <f xml:space="preserve"> 'A5'!F28</f>
        <v>0</v>
      </c>
      <c r="G28" s="259">
        <f xml:space="preserve"> 'A5'!G28</f>
        <v>0</v>
      </c>
      <c r="H28" s="259">
        <f xml:space="preserve"> 'A5'!H28</f>
        <v>0</v>
      </c>
      <c r="I28" s="259">
        <f xml:space="preserve"> 'A5'!I28</f>
        <v>0</v>
      </c>
      <c r="J28" s="259">
        <f xml:space="preserve"> 'A5'!J28</f>
        <v>0</v>
      </c>
      <c r="K28" s="259">
        <f xml:space="preserve"> 'A5'!K28</f>
        <v>0</v>
      </c>
      <c r="L28" s="259">
        <f xml:space="preserve"> 'A5'!L28</f>
        <v>0</v>
      </c>
      <c r="M28" s="259">
        <f xml:space="preserve"> 'A5'!M28</f>
        <v>2299.2464005499996</v>
      </c>
      <c r="N28" s="261"/>
      <c r="O28" s="236"/>
      <c r="P28" s="236"/>
    </row>
    <row r="29" spans="1:16" ht="18.75">
      <c r="A29" s="257"/>
      <c r="B29" s="12" t="s">
        <v>331</v>
      </c>
      <c r="C29" s="75"/>
      <c r="D29" s="259">
        <f xml:space="preserve"> 'A5'!D29</f>
        <v>933.84986191999985</v>
      </c>
      <c r="E29" s="259">
        <f xml:space="preserve"> 'A5'!E29</f>
        <v>72.131095170000009</v>
      </c>
      <c r="F29" s="259">
        <f xml:space="preserve"> 'A5'!F29</f>
        <v>0</v>
      </c>
      <c r="G29" s="259">
        <f xml:space="preserve"> 'A5'!G29</f>
        <v>0</v>
      </c>
      <c r="H29" s="259">
        <f xml:space="preserve"> 'A5'!H29</f>
        <v>0</v>
      </c>
      <c r="I29" s="259">
        <f xml:space="preserve"> 'A5'!I29</f>
        <v>0</v>
      </c>
      <c r="J29" s="259">
        <f xml:space="preserve"> 'A5'!J29</f>
        <v>0</v>
      </c>
      <c r="K29" s="259">
        <f xml:space="preserve"> 'A5'!K29</f>
        <v>0</v>
      </c>
      <c r="L29" s="259">
        <f xml:space="preserve"> 'A5'!L29</f>
        <v>0</v>
      </c>
      <c r="M29" s="259">
        <f xml:space="preserve"> 'A5'!M29</f>
        <v>1005.9809570899998</v>
      </c>
      <c r="N29" s="261"/>
      <c r="O29" s="236"/>
      <c r="P29" s="236"/>
    </row>
    <row r="30" spans="1:16" ht="18.75">
      <c r="A30" s="262"/>
      <c r="B30" s="31" t="s">
        <v>175</v>
      </c>
      <c r="C30" s="75"/>
      <c r="D30" s="259">
        <f xml:space="preserve"> 'A5'!D30</f>
        <v>0.25499263999999999</v>
      </c>
      <c r="E30" s="259">
        <f xml:space="preserve"> 'A5'!E30</f>
        <v>0</v>
      </c>
      <c r="F30" s="259">
        <f xml:space="preserve"> 'A5'!F30</f>
        <v>0</v>
      </c>
      <c r="G30" s="259">
        <f xml:space="preserve"> 'A5'!G30</f>
        <v>0</v>
      </c>
      <c r="H30" s="259">
        <f xml:space="preserve"> 'A5'!H30</f>
        <v>0</v>
      </c>
      <c r="I30" s="259">
        <f xml:space="preserve"> 'A5'!I30</f>
        <v>0</v>
      </c>
      <c r="J30" s="259">
        <f xml:space="preserve"> 'A5'!J30</f>
        <v>0</v>
      </c>
      <c r="K30" s="259">
        <f xml:space="preserve"> 'A5'!K30</f>
        <v>0</v>
      </c>
      <c r="L30" s="259">
        <f xml:space="preserve"> 'A5'!L30</f>
        <v>0</v>
      </c>
      <c r="M30" s="259">
        <f xml:space="preserve"> 'A5'!M30</f>
        <v>0.25499263999999999</v>
      </c>
      <c r="N30" s="261"/>
      <c r="O30" s="236"/>
      <c r="P30" s="236"/>
    </row>
    <row r="31" spans="1:16" ht="18.75">
      <c r="A31" s="262"/>
      <c r="B31" s="31" t="s">
        <v>176</v>
      </c>
      <c r="C31" s="75"/>
      <c r="D31" s="259">
        <f xml:space="preserve"> 'A5'!D31</f>
        <v>933.5948692799999</v>
      </c>
      <c r="E31" s="259">
        <f xml:space="preserve"> 'A5'!E31</f>
        <v>72.131095170000009</v>
      </c>
      <c r="F31" s="259">
        <f xml:space="preserve"> 'A5'!F31</f>
        <v>0</v>
      </c>
      <c r="G31" s="259">
        <f xml:space="preserve"> 'A5'!G31</f>
        <v>0</v>
      </c>
      <c r="H31" s="259">
        <f xml:space="preserve"> 'A5'!H31</f>
        <v>0</v>
      </c>
      <c r="I31" s="259">
        <f xml:space="preserve"> 'A5'!I31</f>
        <v>0</v>
      </c>
      <c r="J31" s="259">
        <f xml:space="preserve"> 'A5'!J31</f>
        <v>0</v>
      </c>
      <c r="K31" s="259">
        <f xml:space="preserve"> 'A5'!K31</f>
        <v>0</v>
      </c>
      <c r="L31" s="259">
        <f xml:space="preserve"> 'A5'!L31</f>
        <v>0</v>
      </c>
      <c r="M31" s="259">
        <f xml:space="preserve"> 'A5'!M31</f>
        <v>1005.7259644499999</v>
      </c>
      <c r="N31" s="261"/>
      <c r="O31" s="236"/>
      <c r="P31" s="236"/>
    </row>
    <row r="32" spans="1:16" ht="18.75">
      <c r="A32" s="262"/>
      <c r="B32" s="12" t="s">
        <v>177</v>
      </c>
      <c r="C32" s="75"/>
      <c r="D32" s="259">
        <f xml:space="preserve"> 'A5'!D32</f>
        <v>304.82441681</v>
      </c>
      <c r="E32" s="259">
        <f xml:space="preserve"> 'A5'!E32</f>
        <v>0</v>
      </c>
      <c r="F32" s="259">
        <f xml:space="preserve"> 'A5'!F32</f>
        <v>0</v>
      </c>
      <c r="G32" s="259">
        <f xml:space="preserve"> 'A5'!G32</f>
        <v>0</v>
      </c>
      <c r="H32" s="259">
        <f xml:space="preserve"> 'A5'!H32</f>
        <v>0</v>
      </c>
      <c r="I32" s="259">
        <f xml:space="preserve"> 'A5'!I32</f>
        <v>0</v>
      </c>
      <c r="J32" s="259">
        <f xml:space="preserve"> 'A5'!J32</f>
        <v>0</v>
      </c>
      <c r="K32" s="259">
        <f xml:space="preserve"> 'A5'!K32</f>
        <v>0</v>
      </c>
      <c r="L32" s="259">
        <f xml:space="preserve"> 'A5'!L32</f>
        <v>0</v>
      </c>
      <c r="M32" s="259">
        <f xml:space="preserve"> 'A5'!M32</f>
        <v>304.82441681</v>
      </c>
      <c r="N32" s="261"/>
      <c r="O32" s="236"/>
      <c r="P32" s="236"/>
    </row>
    <row r="33" spans="1:16" ht="18.75">
      <c r="A33" s="262"/>
      <c r="B33" s="31" t="s">
        <v>175</v>
      </c>
      <c r="C33" s="75"/>
      <c r="D33" s="259">
        <f xml:space="preserve"> 'A5'!D33</f>
        <v>0</v>
      </c>
      <c r="E33" s="259">
        <f xml:space="preserve"> 'A5'!E33</f>
        <v>0</v>
      </c>
      <c r="F33" s="259">
        <f xml:space="preserve"> 'A5'!F33</f>
        <v>0</v>
      </c>
      <c r="G33" s="259">
        <f xml:space="preserve"> 'A5'!G33</f>
        <v>0</v>
      </c>
      <c r="H33" s="259">
        <f xml:space="preserve"> 'A5'!H33</f>
        <v>0</v>
      </c>
      <c r="I33" s="259">
        <f xml:space="preserve"> 'A5'!I33</f>
        <v>0</v>
      </c>
      <c r="J33" s="259">
        <f xml:space="preserve"> 'A5'!J33</f>
        <v>0</v>
      </c>
      <c r="K33" s="259">
        <f xml:space="preserve"> 'A5'!K33</f>
        <v>0</v>
      </c>
      <c r="L33" s="259">
        <f xml:space="preserve"> 'A5'!L33</f>
        <v>0</v>
      </c>
      <c r="M33" s="259">
        <f xml:space="preserve"> 'A5'!M33</f>
        <v>0</v>
      </c>
      <c r="N33" s="261"/>
      <c r="O33" s="236"/>
      <c r="P33" s="236"/>
    </row>
    <row r="34" spans="1:16" ht="18.75">
      <c r="A34" s="262"/>
      <c r="B34" s="31" t="s">
        <v>176</v>
      </c>
      <c r="C34" s="75"/>
      <c r="D34" s="259">
        <f xml:space="preserve"> 'A5'!D34</f>
        <v>304.82441681</v>
      </c>
      <c r="E34" s="259">
        <f xml:space="preserve"> 'A5'!E34</f>
        <v>0</v>
      </c>
      <c r="F34" s="259">
        <f xml:space="preserve"> 'A5'!F34</f>
        <v>0</v>
      </c>
      <c r="G34" s="259">
        <f xml:space="preserve"> 'A5'!G34</f>
        <v>0</v>
      </c>
      <c r="H34" s="259">
        <f xml:space="preserve"> 'A5'!H34</f>
        <v>0</v>
      </c>
      <c r="I34" s="259">
        <f xml:space="preserve"> 'A5'!I34</f>
        <v>0</v>
      </c>
      <c r="J34" s="259">
        <f xml:space="preserve"> 'A5'!J34</f>
        <v>0</v>
      </c>
      <c r="K34" s="259">
        <f xml:space="preserve"> 'A5'!K34</f>
        <v>0</v>
      </c>
      <c r="L34" s="259">
        <f xml:space="preserve"> 'A5'!L34</f>
        <v>0</v>
      </c>
      <c r="M34" s="259">
        <f xml:space="preserve"> 'A5'!M34</f>
        <v>304.82441681</v>
      </c>
      <c r="N34" s="261"/>
      <c r="O34" s="236"/>
      <c r="P34" s="236"/>
    </row>
    <row r="35" spans="1:16" ht="18.75">
      <c r="A35" s="257"/>
      <c r="B35" s="469" t="s">
        <v>328</v>
      </c>
      <c r="C35" s="75"/>
      <c r="D35" s="259">
        <f xml:space="preserve"> 'A5'!D35</f>
        <v>0</v>
      </c>
      <c r="E35" s="259">
        <f xml:space="preserve"> 'A5'!E35</f>
        <v>0</v>
      </c>
      <c r="F35" s="259">
        <f xml:space="preserve"> 'A5'!F35</f>
        <v>0</v>
      </c>
      <c r="G35" s="259">
        <f xml:space="preserve"> 'A5'!G35</f>
        <v>0</v>
      </c>
      <c r="H35" s="259">
        <f xml:space="preserve"> 'A5'!H35</f>
        <v>0</v>
      </c>
      <c r="I35" s="259">
        <f xml:space="preserve"> 'A5'!I35</f>
        <v>0</v>
      </c>
      <c r="J35" s="259">
        <f xml:space="preserve"> 'A5'!J35</f>
        <v>0</v>
      </c>
      <c r="K35" s="259">
        <f xml:space="preserve"> 'A5'!K35</f>
        <v>0</v>
      </c>
      <c r="L35" s="259">
        <f xml:space="preserve"> 'A5'!L35</f>
        <v>0</v>
      </c>
      <c r="M35" s="259">
        <f xml:space="preserve"> 'A5'!M35</f>
        <v>0</v>
      </c>
      <c r="N35" s="261"/>
      <c r="O35" s="236"/>
      <c r="P35" s="236"/>
    </row>
    <row r="36" spans="1:16" ht="18.75">
      <c r="A36" s="262"/>
      <c r="B36" s="31" t="s">
        <v>175</v>
      </c>
      <c r="C36" s="75"/>
      <c r="D36" s="259">
        <f xml:space="preserve"> 'A5'!D36</f>
        <v>0</v>
      </c>
      <c r="E36" s="259">
        <f xml:space="preserve"> 'A5'!E36</f>
        <v>0</v>
      </c>
      <c r="F36" s="259">
        <f xml:space="preserve"> 'A5'!F36</f>
        <v>0</v>
      </c>
      <c r="G36" s="259">
        <f xml:space="preserve"> 'A5'!G36</f>
        <v>0</v>
      </c>
      <c r="H36" s="259">
        <f xml:space="preserve"> 'A5'!H36</f>
        <v>0</v>
      </c>
      <c r="I36" s="259">
        <f xml:space="preserve"> 'A5'!I36</f>
        <v>0</v>
      </c>
      <c r="J36" s="259">
        <f xml:space="preserve"> 'A5'!J36</f>
        <v>0</v>
      </c>
      <c r="K36" s="259">
        <f xml:space="preserve"> 'A5'!K36</f>
        <v>0</v>
      </c>
      <c r="L36" s="259">
        <f xml:space="preserve"> 'A5'!L36</f>
        <v>0</v>
      </c>
      <c r="M36" s="259">
        <f xml:space="preserve"> 'A5'!M36</f>
        <v>0</v>
      </c>
      <c r="N36" s="261"/>
      <c r="O36" s="236"/>
      <c r="P36" s="236"/>
    </row>
    <row r="37" spans="1:16" ht="18.75">
      <c r="A37" s="262"/>
      <c r="B37" s="31" t="s">
        <v>176</v>
      </c>
      <c r="C37" s="75"/>
      <c r="D37" s="259">
        <f xml:space="preserve"> 'A5'!D37</f>
        <v>0</v>
      </c>
      <c r="E37" s="259">
        <f xml:space="preserve"> 'A5'!E37</f>
        <v>0</v>
      </c>
      <c r="F37" s="259">
        <f xml:space="preserve"> 'A5'!F37</f>
        <v>0</v>
      </c>
      <c r="G37" s="259">
        <f xml:space="preserve"> 'A5'!G37</f>
        <v>0</v>
      </c>
      <c r="H37" s="259">
        <f xml:space="preserve"> 'A5'!H37</f>
        <v>0</v>
      </c>
      <c r="I37" s="259">
        <f xml:space="preserve"> 'A5'!I37</f>
        <v>0</v>
      </c>
      <c r="J37" s="259">
        <f xml:space="preserve"> 'A5'!J37</f>
        <v>0</v>
      </c>
      <c r="K37" s="259">
        <f xml:space="preserve"> 'A5'!K37</f>
        <v>0</v>
      </c>
      <c r="L37" s="259">
        <f xml:space="preserve"> 'A5'!L37</f>
        <v>0</v>
      </c>
      <c r="M37" s="259">
        <f xml:space="preserve"> 'A5'!M37</f>
        <v>0</v>
      </c>
      <c r="N37" s="261"/>
      <c r="O37" s="236"/>
      <c r="P37" s="236"/>
    </row>
    <row r="38" spans="1:16" ht="18.75">
      <c r="A38" s="257"/>
      <c r="B38" s="469" t="s">
        <v>327</v>
      </c>
      <c r="C38" s="75"/>
      <c r="D38" s="259">
        <f xml:space="preserve"> 'A5'!D38</f>
        <v>988.44102664999991</v>
      </c>
      <c r="E38" s="259">
        <f xml:space="preserve"> 'A5'!E38</f>
        <v>0</v>
      </c>
      <c r="F38" s="259">
        <f xml:space="preserve"> 'A5'!F38</f>
        <v>0</v>
      </c>
      <c r="G38" s="259">
        <f xml:space="preserve"> 'A5'!G38</f>
        <v>0</v>
      </c>
      <c r="H38" s="259">
        <f xml:space="preserve"> 'A5'!H38</f>
        <v>0</v>
      </c>
      <c r="I38" s="259">
        <f xml:space="preserve"> 'A5'!I38</f>
        <v>0</v>
      </c>
      <c r="J38" s="259">
        <f xml:space="preserve"> 'A5'!J38</f>
        <v>0</v>
      </c>
      <c r="K38" s="259">
        <f xml:space="preserve"> 'A5'!K38</f>
        <v>0</v>
      </c>
      <c r="L38" s="259">
        <f xml:space="preserve"> 'A5'!L38</f>
        <v>0</v>
      </c>
      <c r="M38" s="259">
        <f xml:space="preserve"> 'A5'!M38</f>
        <v>988.44102664999991</v>
      </c>
      <c r="N38" s="261"/>
      <c r="O38" s="236"/>
      <c r="P38" s="236"/>
    </row>
    <row r="39" spans="1:16" ht="18.75">
      <c r="A39" s="262"/>
      <c r="B39" s="31" t="s">
        <v>175</v>
      </c>
      <c r="C39" s="75"/>
      <c r="D39" s="259">
        <f xml:space="preserve"> 'A5'!D39</f>
        <v>987.80979422999997</v>
      </c>
      <c r="E39" s="259">
        <f xml:space="preserve"> 'A5'!E39</f>
        <v>0</v>
      </c>
      <c r="F39" s="259">
        <f xml:space="preserve"> 'A5'!F39</f>
        <v>0</v>
      </c>
      <c r="G39" s="259">
        <f xml:space="preserve"> 'A5'!G39</f>
        <v>0</v>
      </c>
      <c r="H39" s="259">
        <f xml:space="preserve"> 'A5'!H39</f>
        <v>0</v>
      </c>
      <c r="I39" s="259">
        <f xml:space="preserve"> 'A5'!I39</f>
        <v>0</v>
      </c>
      <c r="J39" s="259">
        <f xml:space="preserve"> 'A5'!J39</f>
        <v>0</v>
      </c>
      <c r="K39" s="259">
        <f xml:space="preserve"> 'A5'!K39</f>
        <v>0</v>
      </c>
      <c r="L39" s="259">
        <f xml:space="preserve"> 'A5'!L39</f>
        <v>0</v>
      </c>
      <c r="M39" s="259">
        <f xml:space="preserve"> 'A5'!M39</f>
        <v>987.80979422999997</v>
      </c>
      <c r="N39" s="261"/>
      <c r="O39" s="236"/>
      <c r="P39" s="236"/>
    </row>
    <row r="40" spans="1:16" ht="18.75">
      <c r="A40" s="262"/>
      <c r="B40" s="31" t="s">
        <v>176</v>
      </c>
      <c r="C40" s="75"/>
      <c r="D40" s="259">
        <f xml:space="preserve"> 'A5'!D40</f>
        <v>0.63123242000000002</v>
      </c>
      <c r="E40" s="259">
        <f xml:space="preserve"> 'A5'!E40</f>
        <v>0</v>
      </c>
      <c r="F40" s="259">
        <f xml:space="preserve"> 'A5'!F40</f>
        <v>0</v>
      </c>
      <c r="G40" s="259">
        <f xml:space="preserve"> 'A5'!G40</f>
        <v>0</v>
      </c>
      <c r="H40" s="259">
        <f xml:space="preserve"> 'A5'!H40</f>
        <v>0</v>
      </c>
      <c r="I40" s="259">
        <f xml:space="preserve"> 'A5'!I40</f>
        <v>0</v>
      </c>
      <c r="J40" s="259">
        <f xml:space="preserve"> 'A5'!J40</f>
        <v>0</v>
      </c>
      <c r="K40" s="259">
        <f xml:space="preserve"> 'A5'!K40</f>
        <v>0</v>
      </c>
      <c r="L40" s="259">
        <f xml:space="preserve"> 'A5'!L40</f>
        <v>0</v>
      </c>
      <c r="M40" s="259">
        <f xml:space="preserve"> 'A5'!M40</f>
        <v>0.63123242000000002</v>
      </c>
      <c r="N40" s="261"/>
      <c r="O40" s="236"/>
      <c r="P40" s="236"/>
    </row>
    <row r="41" spans="1:16" ht="18.75">
      <c r="A41" s="262"/>
      <c r="B41" s="28" t="s">
        <v>338</v>
      </c>
      <c r="C41" s="75"/>
      <c r="D41" s="259">
        <f xml:space="preserve"> 'A5'!D41</f>
        <v>31.62398293</v>
      </c>
      <c r="E41" s="259">
        <f xml:space="preserve"> 'A5'!E41</f>
        <v>0</v>
      </c>
      <c r="F41" s="259">
        <f xml:space="preserve"> 'A5'!F41</f>
        <v>0</v>
      </c>
      <c r="G41" s="259">
        <f xml:space="preserve"> 'A5'!G41</f>
        <v>0</v>
      </c>
      <c r="H41" s="259">
        <f xml:space="preserve"> 'A5'!H41</f>
        <v>0</v>
      </c>
      <c r="I41" s="259">
        <f xml:space="preserve"> 'A5'!I41</f>
        <v>0</v>
      </c>
      <c r="J41" s="259">
        <f xml:space="preserve"> 'A5'!J41</f>
        <v>0</v>
      </c>
      <c r="K41" s="259">
        <f xml:space="preserve"> 'A5'!K41</f>
        <v>0</v>
      </c>
      <c r="L41" s="259">
        <f xml:space="preserve"> 'A5'!L41</f>
        <v>0</v>
      </c>
      <c r="M41" s="259">
        <f xml:space="preserve"> 'A5'!M41</f>
        <v>31.62398293</v>
      </c>
      <c r="N41" s="261"/>
      <c r="O41" s="236"/>
      <c r="P41" s="236"/>
    </row>
    <row r="42" spans="1:16" ht="18.75">
      <c r="A42" s="262"/>
      <c r="B42" s="31" t="s">
        <v>339</v>
      </c>
      <c r="C42" s="75"/>
      <c r="D42" s="259">
        <f xml:space="preserve"> 'A5'!D42</f>
        <v>6.9799472599999994</v>
      </c>
      <c r="E42" s="259">
        <f xml:space="preserve"> 'A5'!E42</f>
        <v>0</v>
      </c>
      <c r="F42" s="259">
        <f xml:space="preserve"> 'A5'!F42</f>
        <v>0</v>
      </c>
      <c r="G42" s="259">
        <f xml:space="preserve"> 'A5'!G42</f>
        <v>0</v>
      </c>
      <c r="H42" s="259">
        <f xml:space="preserve"> 'A5'!H42</f>
        <v>0</v>
      </c>
      <c r="I42" s="259">
        <f xml:space="preserve"> 'A5'!I42</f>
        <v>0</v>
      </c>
      <c r="J42" s="259">
        <f xml:space="preserve"> 'A5'!J42</f>
        <v>0</v>
      </c>
      <c r="K42" s="259">
        <f xml:space="preserve"> 'A5'!K42</f>
        <v>0</v>
      </c>
      <c r="L42" s="259">
        <f xml:space="preserve"> 'A5'!L42</f>
        <v>0</v>
      </c>
      <c r="M42" s="259">
        <f xml:space="preserve"> 'A5'!M42</f>
        <v>6.9799472599999994</v>
      </c>
      <c r="N42" s="261"/>
      <c r="O42" s="236"/>
      <c r="P42" s="236"/>
    </row>
    <row r="43" spans="1:16" ht="18.75">
      <c r="A43" s="262"/>
      <c r="B43" s="31" t="s">
        <v>340</v>
      </c>
      <c r="C43" s="75"/>
      <c r="D43" s="259">
        <f xml:space="preserve"> 'A5'!D43</f>
        <v>24.644035670000001</v>
      </c>
      <c r="E43" s="259">
        <f xml:space="preserve"> 'A5'!E43</f>
        <v>0</v>
      </c>
      <c r="F43" s="259">
        <f xml:space="preserve"> 'A5'!F43</f>
        <v>0</v>
      </c>
      <c r="G43" s="259">
        <f xml:space="preserve"> 'A5'!G43</f>
        <v>0</v>
      </c>
      <c r="H43" s="259">
        <f xml:space="preserve"> 'A5'!H43</f>
        <v>0</v>
      </c>
      <c r="I43" s="259">
        <f xml:space="preserve"> 'A5'!I43</f>
        <v>0</v>
      </c>
      <c r="J43" s="259">
        <f xml:space="preserve"> 'A5'!J43</f>
        <v>0</v>
      </c>
      <c r="K43" s="259">
        <f xml:space="preserve"> 'A5'!K43</f>
        <v>0</v>
      </c>
      <c r="L43" s="259">
        <f xml:space="preserve"> 'A5'!L43</f>
        <v>0</v>
      </c>
      <c r="M43" s="259">
        <f xml:space="preserve"> 'A5'!M43</f>
        <v>24.644035670000001</v>
      </c>
      <c r="N43" s="261"/>
      <c r="O43" s="236"/>
      <c r="P43" s="236"/>
    </row>
    <row r="44" spans="1:16" ht="15">
      <c r="A44" s="257"/>
      <c r="B44" s="12" t="s">
        <v>174</v>
      </c>
      <c r="C44" s="258"/>
      <c r="D44" s="259">
        <f xml:space="preserve"> 'A5'!D44</f>
        <v>2258.7392883099997</v>
      </c>
      <c r="E44" s="259">
        <f xml:space="preserve"> 'A5'!E44</f>
        <v>72.131095170000009</v>
      </c>
      <c r="F44" s="259">
        <f xml:space="preserve"> 'A5'!F44</f>
        <v>0</v>
      </c>
      <c r="G44" s="259">
        <f xml:space="preserve"> 'A5'!G44</f>
        <v>0</v>
      </c>
      <c r="H44" s="259">
        <f xml:space="preserve"> 'A5'!H44</f>
        <v>0</v>
      </c>
      <c r="I44" s="259">
        <f xml:space="preserve"> 'A5'!I44</f>
        <v>0</v>
      </c>
      <c r="J44" s="259">
        <f xml:space="preserve"> 'A5'!J44</f>
        <v>0</v>
      </c>
      <c r="K44" s="259">
        <f xml:space="preserve"> 'A5'!K44</f>
        <v>0</v>
      </c>
      <c r="L44" s="259">
        <f xml:space="preserve"> 'A5'!L44</f>
        <v>0</v>
      </c>
      <c r="M44" s="259">
        <f xml:space="preserve"> 'A5'!M44</f>
        <v>2330.8703834799994</v>
      </c>
      <c r="N44" s="261"/>
      <c r="O44" s="236"/>
      <c r="P44" s="236"/>
    </row>
    <row r="45" spans="1:16" ht="15">
      <c r="A45" s="257"/>
      <c r="B45" s="258"/>
      <c r="C45" s="258"/>
      <c r="D45" s="259">
        <f xml:space="preserve"> 'A5'!D45</f>
        <v>0</v>
      </c>
      <c r="E45" s="259">
        <f xml:space="preserve"> 'A5'!E45</f>
        <v>0</v>
      </c>
      <c r="F45" s="259">
        <f xml:space="preserve"> 'A5'!F45</f>
        <v>0</v>
      </c>
      <c r="G45" s="259">
        <f xml:space="preserve"> 'A5'!G45</f>
        <v>0</v>
      </c>
      <c r="H45" s="259">
        <f xml:space="preserve"> 'A5'!H45</f>
        <v>0</v>
      </c>
      <c r="I45" s="259">
        <f xml:space="preserve"> 'A5'!I45</f>
        <v>0</v>
      </c>
      <c r="J45" s="259">
        <f xml:space="preserve"> 'A5'!J45</f>
        <v>0</v>
      </c>
      <c r="K45" s="259">
        <f xml:space="preserve"> 'A5'!K45</f>
        <v>0</v>
      </c>
      <c r="L45" s="259">
        <f xml:space="preserve"> 'A5'!L45</f>
        <v>0</v>
      </c>
      <c r="M45" s="259">
        <f xml:space="preserve"> 'A5'!M45</f>
        <v>0</v>
      </c>
      <c r="N45" s="261"/>
      <c r="O45" s="236"/>
      <c r="P45" s="236"/>
    </row>
    <row r="46" spans="1:16" ht="14.25">
      <c r="A46" s="251"/>
      <c r="B46" s="252" t="s">
        <v>190</v>
      </c>
      <c r="C46" s="253"/>
      <c r="D46" s="259">
        <f xml:space="preserve"> 'A5'!D46</f>
        <v>0</v>
      </c>
      <c r="E46" s="259">
        <f xml:space="preserve"> 'A5'!E46</f>
        <v>0</v>
      </c>
      <c r="F46" s="259">
        <f xml:space="preserve"> 'A5'!F46</f>
        <v>0</v>
      </c>
      <c r="G46" s="259">
        <f xml:space="preserve"> 'A5'!G46</f>
        <v>0</v>
      </c>
      <c r="H46" s="259">
        <f xml:space="preserve"> 'A5'!H46</f>
        <v>0</v>
      </c>
      <c r="I46" s="259">
        <f xml:space="preserve"> 'A5'!I46</f>
        <v>0</v>
      </c>
      <c r="J46" s="259">
        <f xml:space="preserve"> 'A5'!J46</f>
        <v>0</v>
      </c>
      <c r="K46" s="259">
        <f xml:space="preserve"> 'A5'!K46</f>
        <v>0</v>
      </c>
      <c r="L46" s="259">
        <f xml:space="preserve"> 'A5'!L46</f>
        <v>0</v>
      </c>
      <c r="M46" s="259">
        <f xml:space="preserve"> 'A5'!M46</f>
        <v>0</v>
      </c>
      <c r="N46" s="261"/>
      <c r="O46" s="236"/>
      <c r="P46" s="236"/>
    </row>
    <row r="47" spans="1:16" ht="18.75">
      <c r="A47" s="251"/>
      <c r="B47" s="28" t="s">
        <v>337</v>
      </c>
      <c r="C47" s="75"/>
      <c r="D47" s="259">
        <f xml:space="preserve"> 'A5'!D47</f>
        <v>1923.9808267099997</v>
      </c>
      <c r="E47" s="259">
        <f xml:space="preserve"> 'A5'!E47</f>
        <v>1.9528385399999999</v>
      </c>
      <c r="F47" s="259">
        <f xml:space="preserve"> 'A5'!F47</f>
        <v>0</v>
      </c>
      <c r="G47" s="259">
        <f xml:space="preserve"> 'A5'!G47</f>
        <v>0</v>
      </c>
      <c r="H47" s="259">
        <f xml:space="preserve"> 'A5'!H47</f>
        <v>0</v>
      </c>
      <c r="I47" s="259">
        <f xml:space="preserve"> 'A5'!I47</f>
        <v>0</v>
      </c>
      <c r="J47" s="259">
        <f xml:space="preserve"> 'A5'!J47</f>
        <v>0</v>
      </c>
      <c r="K47" s="259">
        <f xml:space="preserve"> 'A5'!K47</f>
        <v>0</v>
      </c>
      <c r="L47" s="259">
        <f xml:space="preserve"> 'A5'!L47</f>
        <v>0</v>
      </c>
      <c r="M47" s="259">
        <f xml:space="preserve"> 'A5'!M47</f>
        <v>1925.9336652499996</v>
      </c>
      <c r="N47" s="261"/>
      <c r="O47" s="236"/>
      <c r="P47" s="236"/>
    </row>
    <row r="48" spans="1:16" ht="18.75">
      <c r="A48" s="257"/>
      <c r="B48" s="12" t="s">
        <v>331</v>
      </c>
      <c r="C48" s="75"/>
      <c r="D48" s="259">
        <f xml:space="preserve"> 'A5'!D48</f>
        <v>890.79811308000001</v>
      </c>
      <c r="E48" s="259">
        <f xml:space="preserve"> 'A5'!E48</f>
        <v>0</v>
      </c>
      <c r="F48" s="259">
        <f xml:space="preserve"> 'A5'!F48</f>
        <v>0</v>
      </c>
      <c r="G48" s="259">
        <f xml:space="preserve"> 'A5'!G48</f>
        <v>0</v>
      </c>
      <c r="H48" s="259">
        <f xml:space="preserve"> 'A5'!H48</f>
        <v>0</v>
      </c>
      <c r="I48" s="259">
        <f xml:space="preserve"> 'A5'!I48</f>
        <v>0</v>
      </c>
      <c r="J48" s="259">
        <f xml:space="preserve"> 'A5'!J48</f>
        <v>0</v>
      </c>
      <c r="K48" s="259">
        <f xml:space="preserve"> 'A5'!K48</f>
        <v>0</v>
      </c>
      <c r="L48" s="259">
        <f xml:space="preserve"> 'A5'!L48</f>
        <v>0</v>
      </c>
      <c r="M48" s="259">
        <f xml:space="preserve"> 'A5'!M48</f>
        <v>890.79811308000001</v>
      </c>
      <c r="N48" s="261"/>
      <c r="O48" s="236"/>
      <c r="P48" s="236"/>
    </row>
    <row r="49" spans="1:16" ht="18.75">
      <c r="A49" s="262"/>
      <c r="B49" s="31" t="s">
        <v>175</v>
      </c>
      <c r="C49" s="75"/>
      <c r="D49" s="259">
        <f xml:space="preserve"> 'A5'!D49</f>
        <v>0.25464147000000004</v>
      </c>
      <c r="E49" s="259">
        <f xml:space="preserve"> 'A5'!E49</f>
        <v>0</v>
      </c>
      <c r="F49" s="259">
        <f xml:space="preserve"> 'A5'!F49</f>
        <v>0</v>
      </c>
      <c r="G49" s="259">
        <f xml:space="preserve"> 'A5'!G49</f>
        <v>0</v>
      </c>
      <c r="H49" s="259">
        <f xml:space="preserve"> 'A5'!H49</f>
        <v>0</v>
      </c>
      <c r="I49" s="259">
        <f xml:space="preserve"> 'A5'!I49</f>
        <v>0</v>
      </c>
      <c r="J49" s="259">
        <f xml:space="preserve"> 'A5'!J49</f>
        <v>0</v>
      </c>
      <c r="K49" s="259">
        <f xml:space="preserve"> 'A5'!K49</f>
        <v>0</v>
      </c>
      <c r="L49" s="259">
        <f xml:space="preserve"> 'A5'!L49</f>
        <v>0</v>
      </c>
      <c r="M49" s="259">
        <f xml:space="preserve"> 'A5'!M49</f>
        <v>0.25464147000000004</v>
      </c>
      <c r="N49" s="261"/>
      <c r="O49" s="236"/>
      <c r="P49" s="236"/>
    </row>
    <row r="50" spans="1:16" ht="18.75">
      <c r="A50" s="262"/>
      <c r="B50" s="31" t="s">
        <v>176</v>
      </c>
      <c r="C50" s="75"/>
      <c r="D50" s="259">
        <f xml:space="preserve"> 'A5'!D50</f>
        <v>890.54347160999998</v>
      </c>
      <c r="E50" s="259">
        <f xml:space="preserve"> 'A5'!E50</f>
        <v>0</v>
      </c>
      <c r="F50" s="259">
        <f xml:space="preserve"> 'A5'!F50</f>
        <v>0</v>
      </c>
      <c r="G50" s="259">
        <f xml:space="preserve"> 'A5'!G50</f>
        <v>0</v>
      </c>
      <c r="H50" s="259">
        <f xml:space="preserve"> 'A5'!H50</f>
        <v>0</v>
      </c>
      <c r="I50" s="259">
        <f xml:space="preserve"> 'A5'!I50</f>
        <v>0</v>
      </c>
      <c r="J50" s="259">
        <f xml:space="preserve"> 'A5'!J50</f>
        <v>0</v>
      </c>
      <c r="K50" s="259">
        <f xml:space="preserve"> 'A5'!K50</f>
        <v>0</v>
      </c>
      <c r="L50" s="259">
        <f xml:space="preserve"> 'A5'!L50</f>
        <v>0</v>
      </c>
      <c r="M50" s="259">
        <f xml:space="preserve"> 'A5'!M50</f>
        <v>890.54347160999998</v>
      </c>
      <c r="N50" s="261"/>
      <c r="O50" s="236"/>
      <c r="P50" s="236"/>
    </row>
    <row r="51" spans="1:16" ht="18.75">
      <c r="A51" s="262"/>
      <c r="B51" s="12" t="s">
        <v>177</v>
      </c>
      <c r="C51" s="75"/>
      <c r="D51" s="259">
        <f xml:space="preserve"> 'A5'!D51</f>
        <v>0.50998529000000004</v>
      </c>
      <c r="E51" s="259">
        <f xml:space="preserve"> 'A5'!E51</f>
        <v>0</v>
      </c>
      <c r="F51" s="259">
        <f xml:space="preserve"> 'A5'!F51</f>
        <v>0</v>
      </c>
      <c r="G51" s="259">
        <f xml:space="preserve"> 'A5'!G51</f>
        <v>0</v>
      </c>
      <c r="H51" s="259">
        <f xml:space="preserve"> 'A5'!H51</f>
        <v>0</v>
      </c>
      <c r="I51" s="259">
        <f xml:space="preserve"> 'A5'!I51</f>
        <v>0</v>
      </c>
      <c r="J51" s="259">
        <f xml:space="preserve"> 'A5'!J51</f>
        <v>0</v>
      </c>
      <c r="K51" s="259">
        <f xml:space="preserve"> 'A5'!K51</f>
        <v>0</v>
      </c>
      <c r="L51" s="259">
        <f xml:space="preserve"> 'A5'!L51</f>
        <v>0</v>
      </c>
      <c r="M51" s="259">
        <f xml:space="preserve"> 'A5'!M51</f>
        <v>0.50998529000000004</v>
      </c>
      <c r="N51" s="261"/>
      <c r="O51" s="236"/>
      <c r="P51" s="236"/>
    </row>
    <row r="52" spans="1:16" ht="18.75">
      <c r="A52" s="262"/>
      <c r="B52" s="31" t="s">
        <v>175</v>
      </c>
      <c r="C52" s="75"/>
      <c r="D52" s="259">
        <f xml:space="preserve"> 'A5'!D52</f>
        <v>0</v>
      </c>
      <c r="E52" s="259">
        <f xml:space="preserve"> 'A5'!E52</f>
        <v>0</v>
      </c>
      <c r="F52" s="259">
        <f xml:space="preserve"> 'A5'!F52</f>
        <v>0</v>
      </c>
      <c r="G52" s="259">
        <f xml:space="preserve"> 'A5'!G52</f>
        <v>0</v>
      </c>
      <c r="H52" s="259">
        <f xml:space="preserve"> 'A5'!H52</f>
        <v>0</v>
      </c>
      <c r="I52" s="259">
        <f xml:space="preserve"> 'A5'!I52</f>
        <v>0</v>
      </c>
      <c r="J52" s="259">
        <f xml:space="preserve"> 'A5'!J52</f>
        <v>0</v>
      </c>
      <c r="K52" s="259">
        <f xml:space="preserve"> 'A5'!K52</f>
        <v>0</v>
      </c>
      <c r="L52" s="259">
        <f xml:space="preserve"> 'A5'!L52</f>
        <v>0</v>
      </c>
      <c r="M52" s="259">
        <f xml:space="preserve"> 'A5'!M52</f>
        <v>0</v>
      </c>
      <c r="N52" s="261"/>
      <c r="O52" s="236"/>
      <c r="P52" s="236"/>
    </row>
    <row r="53" spans="1:16" ht="18.75">
      <c r="A53" s="262"/>
      <c r="B53" s="31" t="s">
        <v>176</v>
      </c>
      <c r="C53" s="75"/>
      <c r="D53" s="259">
        <f xml:space="preserve"> 'A5'!D53</f>
        <v>0.50998529000000004</v>
      </c>
      <c r="E53" s="259">
        <f xml:space="preserve"> 'A5'!E53</f>
        <v>0</v>
      </c>
      <c r="F53" s="259">
        <f xml:space="preserve"> 'A5'!F53</f>
        <v>0</v>
      </c>
      <c r="G53" s="259">
        <f xml:space="preserve"> 'A5'!G53</f>
        <v>0</v>
      </c>
      <c r="H53" s="259">
        <f xml:space="preserve"> 'A5'!H53</f>
        <v>0</v>
      </c>
      <c r="I53" s="259">
        <f xml:space="preserve"> 'A5'!I53</f>
        <v>0</v>
      </c>
      <c r="J53" s="259">
        <f xml:space="preserve"> 'A5'!J53</f>
        <v>0</v>
      </c>
      <c r="K53" s="259">
        <f xml:space="preserve"> 'A5'!K53</f>
        <v>0</v>
      </c>
      <c r="L53" s="259">
        <f xml:space="preserve"> 'A5'!L53</f>
        <v>0</v>
      </c>
      <c r="M53" s="259">
        <f xml:space="preserve"> 'A5'!M53</f>
        <v>0.50998529000000004</v>
      </c>
      <c r="N53" s="261"/>
      <c r="O53" s="236"/>
      <c r="P53" s="236"/>
    </row>
    <row r="54" spans="1:16" ht="18.75">
      <c r="A54" s="257"/>
      <c r="B54" s="469" t="s">
        <v>328</v>
      </c>
      <c r="C54" s="75"/>
      <c r="D54" s="259">
        <f xml:space="preserve"> 'A5'!D54</f>
        <v>0</v>
      </c>
      <c r="E54" s="259">
        <f xml:space="preserve"> 'A5'!E54</f>
        <v>0</v>
      </c>
      <c r="F54" s="259">
        <f xml:space="preserve"> 'A5'!F54</f>
        <v>0</v>
      </c>
      <c r="G54" s="259">
        <f xml:space="preserve"> 'A5'!G54</f>
        <v>0</v>
      </c>
      <c r="H54" s="259">
        <f xml:space="preserve"> 'A5'!H54</f>
        <v>0</v>
      </c>
      <c r="I54" s="259">
        <f xml:space="preserve"> 'A5'!I54</f>
        <v>0</v>
      </c>
      <c r="J54" s="259">
        <f xml:space="preserve"> 'A5'!J54</f>
        <v>0</v>
      </c>
      <c r="K54" s="259">
        <f xml:space="preserve"> 'A5'!K54</f>
        <v>0</v>
      </c>
      <c r="L54" s="259">
        <f xml:space="preserve"> 'A5'!L54</f>
        <v>0</v>
      </c>
      <c r="M54" s="259">
        <f xml:space="preserve"> 'A5'!M54</f>
        <v>0</v>
      </c>
      <c r="N54" s="261"/>
      <c r="O54" s="236"/>
      <c r="P54" s="236"/>
    </row>
    <row r="55" spans="1:16" ht="18.75">
      <c r="A55" s="262"/>
      <c r="B55" s="31" t="s">
        <v>175</v>
      </c>
      <c r="C55" s="75"/>
      <c r="D55" s="259">
        <f xml:space="preserve"> 'A5'!D55</f>
        <v>0</v>
      </c>
      <c r="E55" s="259">
        <f xml:space="preserve"> 'A5'!E55</f>
        <v>0</v>
      </c>
      <c r="F55" s="259">
        <f xml:space="preserve"> 'A5'!F55</f>
        <v>0</v>
      </c>
      <c r="G55" s="259">
        <f xml:space="preserve"> 'A5'!G55</f>
        <v>0</v>
      </c>
      <c r="H55" s="259">
        <f xml:space="preserve"> 'A5'!H55</f>
        <v>0</v>
      </c>
      <c r="I55" s="259">
        <f xml:space="preserve"> 'A5'!I55</f>
        <v>0</v>
      </c>
      <c r="J55" s="259">
        <f xml:space="preserve"> 'A5'!J55</f>
        <v>0</v>
      </c>
      <c r="K55" s="259">
        <f xml:space="preserve"> 'A5'!K55</f>
        <v>0</v>
      </c>
      <c r="L55" s="259">
        <f xml:space="preserve"> 'A5'!L55</f>
        <v>0</v>
      </c>
      <c r="M55" s="259">
        <f xml:space="preserve"> 'A5'!M55</f>
        <v>0</v>
      </c>
      <c r="N55" s="261"/>
      <c r="O55" s="236"/>
      <c r="P55" s="236"/>
    </row>
    <row r="56" spans="1:16" ht="18.75">
      <c r="A56" s="262"/>
      <c r="B56" s="31" t="s">
        <v>176</v>
      </c>
      <c r="C56" s="75"/>
      <c r="D56" s="259">
        <f xml:space="preserve"> 'A5'!D56</f>
        <v>0</v>
      </c>
      <c r="E56" s="259">
        <f xml:space="preserve"> 'A5'!E56</f>
        <v>0</v>
      </c>
      <c r="F56" s="259">
        <f xml:space="preserve"> 'A5'!F56</f>
        <v>0</v>
      </c>
      <c r="G56" s="259">
        <f xml:space="preserve"> 'A5'!G56</f>
        <v>0</v>
      </c>
      <c r="H56" s="259">
        <f xml:space="preserve"> 'A5'!H56</f>
        <v>0</v>
      </c>
      <c r="I56" s="259">
        <f xml:space="preserve"> 'A5'!I56</f>
        <v>0</v>
      </c>
      <c r="J56" s="259">
        <f xml:space="preserve"> 'A5'!J56</f>
        <v>0</v>
      </c>
      <c r="K56" s="259">
        <f xml:space="preserve"> 'A5'!K56</f>
        <v>0</v>
      </c>
      <c r="L56" s="259">
        <f xml:space="preserve"> 'A5'!L56</f>
        <v>0</v>
      </c>
      <c r="M56" s="259">
        <f xml:space="preserve"> 'A5'!M56</f>
        <v>0</v>
      </c>
      <c r="N56" s="261"/>
      <c r="O56" s="236"/>
      <c r="P56" s="236"/>
    </row>
    <row r="57" spans="1:16" ht="15" customHeight="1">
      <c r="A57" s="257"/>
      <c r="B57" s="469" t="s">
        <v>327</v>
      </c>
      <c r="C57" s="75"/>
      <c r="D57" s="259">
        <f xml:space="preserve"> 'A5'!D57</f>
        <v>1032.6727283399998</v>
      </c>
      <c r="E57" s="259">
        <f xml:space="preserve"> 'A5'!E57</f>
        <v>1.9528385399999999</v>
      </c>
      <c r="F57" s="259">
        <f xml:space="preserve"> 'A5'!F57</f>
        <v>0</v>
      </c>
      <c r="G57" s="259">
        <f xml:space="preserve"> 'A5'!G57</f>
        <v>0</v>
      </c>
      <c r="H57" s="259">
        <f xml:space="preserve"> 'A5'!H57</f>
        <v>0</v>
      </c>
      <c r="I57" s="259">
        <f xml:space="preserve"> 'A5'!I57</f>
        <v>0</v>
      </c>
      <c r="J57" s="259">
        <f xml:space="preserve"> 'A5'!J57</f>
        <v>0</v>
      </c>
      <c r="K57" s="259">
        <f xml:space="preserve"> 'A5'!K57</f>
        <v>0</v>
      </c>
      <c r="L57" s="259">
        <f xml:space="preserve"> 'A5'!L57</f>
        <v>0</v>
      </c>
      <c r="M57" s="259">
        <f xml:space="preserve"> 'A5'!M57</f>
        <v>1034.6255668799997</v>
      </c>
      <c r="N57" s="261"/>
      <c r="O57" s="236"/>
      <c r="P57" s="236"/>
    </row>
    <row r="58" spans="1:16" ht="18.75">
      <c r="A58" s="262"/>
      <c r="B58" s="31" t="s">
        <v>175</v>
      </c>
      <c r="C58" s="75"/>
      <c r="D58" s="259">
        <f xml:space="preserve"> 'A5'!D58</f>
        <v>1032.6727283399998</v>
      </c>
      <c r="E58" s="259">
        <f xml:space="preserve"> 'A5'!E58</f>
        <v>1.9528385399999999</v>
      </c>
      <c r="F58" s="259">
        <f xml:space="preserve"> 'A5'!F58</f>
        <v>0</v>
      </c>
      <c r="G58" s="259">
        <f xml:space="preserve"> 'A5'!G58</f>
        <v>0</v>
      </c>
      <c r="H58" s="259">
        <f xml:space="preserve"> 'A5'!H58</f>
        <v>0</v>
      </c>
      <c r="I58" s="259">
        <f xml:space="preserve"> 'A5'!I58</f>
        <v>0</v>
      </c>
      <c r="J58" s="259">
        <f xml:space="preserve"> 'A5'!J58</f>
        <v>0</v>
      </c>
      <c r="K58" s="259">
        <f xml:space="preserve"> 'A5'!K58</f>
        <v>0</v>
      </c>
      <c r="L58" s="259">
        <f xml:space="preserve"> 'A5'!L58</f>
        <v>0</v>
      </c>
      <c r="M58" s="259">
        <f xml:space="preserve"> 'A5'!M58</f>
        <v>1034.6255668799997</v>
      </c>
      <c r="N58" s="261"/>
      <c r="O58" s="236"/>
      <c r="P58" s="236"/>
    </row>
    <row r="59" spans="1:16" ht="18.75">
      <c r="A59" s="262"/>
      <c r="B59" s="31" t="s">
        <v>176</v>
      </c>
      <c r="C59" s="75"/>
      <c r="D59" s="259">
        <f xml:space="preserve"> 'A5'!D59</f>
        <v>0</v>
      </c>
      <c r="E59" s="259">
        <f xml:space="preserve"> 'A5'!E59</f>
        <v>0</v>
      </c>
      <c r="F59" s="259">
        <f xml:space="preserve"> 'A5'!F59</f>
        <v>0</v>
      </c>
      <c r="G59" s="259">
        <f xml:space="preserve"> 'A5'!G59</f>
        <v>0</v>
      </c>
      <c r="H59" s="259">
        <f xml:space="preserve"> 'A5'!H59</f>
        <v>0</v>
      </c>
      <c r="I59" s="259">
        <f xml:space="preserve"> 'A5'!I59</f>
        <v>0</v>
      </c>
      <c r="J59" s="259">
        <f xml:space="preserve"> 'A5'!J59</f>
        <v>0</v>
      </c>
      <c r="K59" s="259">
        <f xml:space="preserve"> 'A5'!K59</f>
        <v>0</v>
      </c>
      <c r="L59" s="259">
        <f xml:space="preserve"> 'A5'!L59</f>
        <v>0</v>
      </c>
      <c r="M59" s="259">
        <f xml:space="preserve"> 'A5'!M59</f>
        <v>0</v>
      </c>
      <c r="N59" s="261"/>
      <c r="O59" s="236"/>
      <c r="P59" s="236"/>
    </row>
    <row r="60" spans="1:16" ht="18.75">
      <c r="A60" s="262"/>
      <c r="B60" s="28" t="s">
        <v>338</v>
      </c>
      <c r="C60" s="75"/>
      <c r="D60" s="259">
        <f xml:space="preserve"> 'A5'!D60</f>
        <v>5.1761750899999992</v>
      </c>
      <c r="E60" s="259">
        <f xml:space="preserve"> 'A5'!E60</f>
        <v>0</v>
      </c>
      <c r="F60" s="259">
        <f xml:space="preserve"> 'A5'!F60</f>
        <v>0</v>
      </c>
      <c r="G60" s="259">
        <f xml:space="preserve"> 'A5'!G60</f>
        <v>0</v>
      </c>
      <c r="H60" s="259">
        <f xml:space="preserve"> 'A5'!H60</f>
        <v>0</v>
      </c>
      <c r="I60" s="259">
        <f xml:space="preserve"> 'A5'!I60</f>
        <v>0</v>
      </c>
      <c r="J60" s="259">
        <f xml:space="preserve"> 'A5'!J60</f>
        <v>0</v>
      </c>
      <c r="K60" s="259">
        <f xml:space="preserve"> 'A5'!K60</f>
        <v>0</v>
      </c>
      <c r="L60" s="259">
        <f xml:space="preserve"> 'A5'!L60</f>
        <v>0</v>
      </c>
      <c r="M60" s="259">
        <f xml:space="preserve"> 'A5'!M60</f>
        <v>5.1761750899999992</v>
      </c>
      <c r="N60" s="261"/>
      <c r="O60" s="236"/>
      <c r="P60" s="236"/>
    </row>
    <row r="61" spans="1:16" ht="18.75">
      <c r="A61" s="262"/>
      <c r="B61" s="31" t="s">
        <v>339</v>
      </c>
      <c r="C61" s="75"/>
      <c r="D61" s="259">
        <f xml:space="preserve"> 'A5'!D61</f>
        <v>5.1761750899999992</v>
      </c>
      <c r="E61" s="259">
        <f xml:space="preserve"> 'A5'!E61</f>
        <v>0</v>
      </c>
      <c r="F61" s="259">
        <f xml:space="preserve"> 'A5'!F61</f>
        <v>0</v>
      </c>
      <c r="G61" s="259">
        <f xml:space="preserve"> 'A5'!G61</f>
        <v>0</v>
      </c>
      <c r="H61" s="259">
        <f xml:space="preserve"> 'A5'!H61</f>
        <v>0</v>
      </c>
      <c r="I61" s="259">
        <f xml:space="preserve"> 'A5'!I61</f>
        <v>0</v>
      </c>
      <c r="J61" s="259">
        <f xml:space="preserve"> 'A5'!J61</f>
        <v>0</v>
      </c>
      <c r="K61" s="259">
        <f xml:space="preserve"> 'A5'!K61</f>
        <v>0</v>
      </c>
      <c r="L61" s="259">
        <f xml:space="preserve"> 'A5'!L61</f>
        <v>0</v>
      </c>
      <c r="M61" s="259">
        <f xml:space="preserve"> 'A5'!M61</f>
        <v>5.1761750899999992</v>
      </c>
      <c r="N61" s="261"/>
      <c r="O61" s="236"/>
      <c r="P61" s="236"/>
    </row>
    <row r="62" spans="1:16" ht="18.75">
      <c r="A62" s="262"/>
      <c r="B62" s="31" t="s">
        <v>340</v>
      </c>
      <c r="C62" s="75"/>
      <c r="D62" s="259">
        <f xml:space="preserve"> 'A5'!D62</f>
        <v>0</v>
      </c>
      <c r="E62" s="259">
        <f xml:space="preserve"> 'A5'!E62</f>
        <v>0</v>
      </c>
      <c r="F62" s="259">
        <f xml:space="preserve"> 'A5'!F62</f>
        <v>0</v>
      </c>
      <c r="G62" s="259">
        <f xml:space="preserve"> 'A5'!G62</f>
        <v>0</v>
      </c>
      <c r="H62" s="259">
        <f xml:space="preserve"> 'A5'!H62</f>
        <v>0</v>
      </c>
      <c r="I62" s="259">
        <f xml:space="preserve"> 'A5'!I62</f>
        <v>0</v>
      </c>
      <c r="J62" s="259">
        <f xml:space="preserve"> 'A5'!J62</f>
        <v>0</v>
      </c>
      <c r="K62" s="259">
        <f xml:space="preserve"> 'A5'!K62</f>
        <v>0</v>
      </c>
      <c r="L62" s="259">
        <f xml:space="preserve"> 'A5'!L62</f>
        <v>0</v>
      </c>
      <c r="M62" s="259">
        <f xml:space="preserve"> 'A5'!M62</f>
        <v>0</v>
      </c>
      <c r="N62" s="261"/>
      <c r="O62" s="236"/>
      <c r="P62" s="236"/>
    </row>
    <row r="63" spans="1:16" ht="15">
      <c r="A63" s="257"/>
      <c r="B63" s="12" t="s">
        <v>174</v>
      </c>
      <c r="C63" s="258"/>
      <c r="D63" s="259">
        <f xml:space="preserve"> 'A5'!D63</f>
        <v>1929.1570017999998</v>
      </c>
      <c r="E63" s="259">
        <f xml:space="preserve"> 'A5'!E63</f>
        <v>1.9528385399999999</v>
      </c>
      <c r="F63" s="259">
        <f xml:space="preserve"> 'A5'!F63</f>
        <v>0</v>
      </c>
      <c r="G63" s="259">
        <f xml:space="preserve"> 'A5'!G63</f>
        <v>0</v>
      </c>
      <c r="H63" s="259">
        <f xml:space="preserve"> 'A5'!H63</f>
        <v>0</v>
      </c>
      <c r="I63" s="259">
        <f xml:space="preserve"> 'A5'!I63</f>
        <v>0</v>
      </c>
      <c r="J63" s="259">
        <f xml:space="preserve"> 'A5'!J63</f>
        <v>0</v>
      </c>
      <c r="K63" s="259">
        <f xml:space="preserve"> 'A5'!K63</f>
        <v>0</v>
      </c>
      <c r="L63" s="259">
        <f xml:space="preserve"> 'A5'!L63</f>
        <v>0</v>
      </c>
      <c r="M63" s="259">
        <f xml:space="preserve"> 'A5'!M63</f>
        <v>1931.1098403399997</v>
      </c>
      <c r="N63" s="246"/>
      <c r="O63" s="236"/>
      <c r="P63" s="236"/>
    </row>
    <row r="64" spans="1:16" ht="15">
      <c r="A64" s="257"/>
      <c r="B64" s="258"/>
      <c r="C64" s="258"/>
      <c r="D64" s="259">
        <f xml:space="preserve"> 'A5'!D64</f>
        <v>0</v>
      </c>
      <c r="E64" s="259">
        <f xml:space="preserve"> 'A5'!E64</f>
        <v>0</v>
      </c>
      <c r="F64" s="259">
        <f xml:space="preserve"> 'A5'!F64</f>
        <v>0</v>
      </c>
      <c r="G64" s="259">
        <f xml:space="preserve"> 'A5'!G64</f>
        <v>0</v>
      </c>
      <c r="H64" s="259">
        <f xml:space="preserve"> 'A5'!H64</f>
        <v>0</v>
      </c>
      <c r="I64" s="259">
        <f xml:space="preserve"> 'A5'!I64</f>
        <v>0</v>
      </c>
      <c r="J64" s="259">
        <f xml:space="preserve"> 'A5'!J64</f>
        <v>0</v>
      </c>
      <c r="K64" s="259">
        <f xml:space="preserve"> 'A5'!K64</f>
        <v>0</v>
      </c>
      <c r="L64" s="259">
        <f xml:space="preserve"> 'A5'!L64</f>
        <v>0</v>
      </c>
      <c r="M64" s="259">
        <f xml:space="preserve"> 'A5'!M64</f>
        <v>0</v>
      </c>
      <c r="N64" s="246"/>
      <c r="O64" s="236"/>
      <c r="P64" s="236"/>
    </row>
    <row r="65" spans="1:20" ht="15">
      <c r="A65" s="257"/>
      <c r="B65" s="258" t="s">
        <v>191</v>
      </c>
      <c r="C65" s="258"/>
      <c r="D65" s="259">
        <f xml:space="preserve"> 'A5'!D65</f>
        <v>4187.8962901099994</v>
      </c>
      <c r="E65" s="259">
        <f xml:space="preserve"> 'A5'!E65</f>
        <v>74.083933710000011</v>
      </c>
      <c r="F65" s="259">
        <f xml:space="preserve"> 'A5'!F65</f>
        <v>0</v>
      </c>
      <c r="G65" s="259">
        <f xml:space="preserve"> 'A5'!G65</f>
        <v>0</v>
      </c>
      <c r="H65" s="259">
        <f xml:space="preserve"> 'A5'!H65</f>
        <v>0</v>
      </c>
      <c r="I65" s="259">
        <f xml:space="preserve"> 'A5'!I65</f>
        <v>0</v>
      </c>
      <c r="J65" s="259">
        <f xml:space="preserve"> 'A5'!J65</f>
        <v>0</v>
      </c>
      <c r="K65" s="259">
        <f xml:space="preserve"> 'A5'!K65</f>
        <v>0</v>
      </c>
      <c r="L65" s="259">
        <f xml:space="preserve"> 'A5'!L65</f>
        <v>0</v>
      </c>
      <c r="M65" s="259">
        <f xml:space="preserve"> 'A5'!M65</f>
        <v>4261.9802238199991</v>
      </c>
      <c r="N65" s="246"/>
      <c r="O65" s="236"/>
      <c r="P65" s="236"/>
    </row>
    <row r="66" spans="1:20" ht="15">
      <c r="A66" s="257"/>
      <c r="B66" s="236"/>
      <c r="C66" s="236"/>
      <c r="D66" s="259">
        <f xml:space="preserve"> 'A5'!D66</f>
        <v>0</v>
      </c>
      <c r="E66" s="259">
        <f xml:space="preserve"> 'A5'!E66</f>
        <v>0</v>
      </c>
      <c r="F66" s="259">
        <f xml:space="preserve"> 'A5'!F66</f>
        <v>0</v>
      </c>
      <c r="G66" s="259">
        <f xml:space="preserve"> 'A5'!G66</f>
        <v>0</v>
      </c>
      <c r="H66" s="259">
        <f xml:space="preserve"> 'A5'!H66</f>
        <v>0</v>
      </c>
      <c r="I66" s="259">
        <f xml:space="preserve"> 'A5'!I66</f>
        <v>0</v>
      </c>
      <c r="J66" s="259">
        <f xml:space="preserve"> 'A5'!J66</f>
        <v>0</v>
      </c>
      <c r="K66" s="259">
        <f xml:space="preserve"> 'A5'!K66</f>
        <v>0</v>
      </c>
      <c r="L66" s="259">
        <f xml:space="preserve"> 'A5'!L66</f>
        <v>0</v>
      </c>
      <c r="M66" s="259">
        <f xml:space="preserve"> 'A5'!M66</f>
        <v>0</v>
      </c>
      <c r="N66" s="246"/>
      <c r="O66" s="236"/>
      <c r="P66" s="236"/>
    </row>
    <row r="67" spans="1:20" ht="16.5">
      <c r="A67" s="264"/>
      <c r="B67" s="265" t="s">
        <v>250</v>
      </c>
      <c r="C67" s="265"/>
      <c r="D67" s="441">
        <f xml:space="preserve"> 'A5'!D67</f>
        <v>79860.788828130055</v>
      </c>
      <c r="E67" s="441">
        <f xml:space="preserve"> 'A5'!E67</f>
        <v>16171.415908779998</v>
      </c>
      <c r="F67" s="441">
        <f xml:space="preserve"> 'A5'!F67</f>
        <v>0.28405068000000006</v>
      </c>
      <c r="G67" s="441">
        <f xml:space="preserve"> 'A5'!G67</f>
        <v>20.668019019999996</v>
      </c>
      <c r="H67" s="441">
        <f xml:space="preserve"> 'A5'!H67</f>
        <v>13.460927090000002</v>
      </c>
      <c r="I67" s="441">
        <f xml:space="preserve"> 'A5'!I67</f>
        <v>9.0943470000000012E-2</v>
      </c>
      <c r="J67" s="441">
        <f xml:space="preserve"> 'A5'!J67</f>
        <v>0</v>
      </c>
      <c r="K67" s="441">
        <f xml:space="preserve"> 'A5'!K67</f>
        <v>0.49279669000000009</v>
      </c>
      <c r="L67" s="441">
        <f xml:space="preserve"> 'A5'!L67</f>
        <v>3.7231972400000002</v>
      </c>
      <c r="M67" s="441">
        <f xml:space="preserve"> 'A5'!M67</f>
        <v>96070.924671100045</v>
      </c>
      <c r="N67" s="246"/>
      <c r="O67" s="236"/>
      <c r="P67" s="236"/>
    </row>
    <row r="68" spans="1:20" s="44" customFormat="1" ht="18" customHeight="1">
      <c r="A68" s="507" t="s">
        <v>233</v>
      </c>
      <c r="B68" s="508"/>
      <c r="C68" s="508"/>
      <c r="D68" s="508"/>
      <c r="E68" s="508"/>
      <c r="F68" s="508"/>
      <c r="G68" s="508"/>
      <c r="H68" s="508"/>
      <c r="I68" s="508"/>
      <c r="J68" s="508"/>
      <c r="K68" s="508"/>
      <c r="L68" s="508"/>
      <c r="M68" s="508"/>
      <c r="O68" s="42"/>
      <c r="P68" s="42"/>
      <c r="T68" s="45"/>
    </row>
    <row r="69" spans="1:20" s="44" customFormat="1" ht="18" hidden="1" customHeight="1">
      <c r="A69" s="507" t="s">
        <v>234</v>
      </c>
      <c r="B69" s="508"/>
      <c r="C69" s="508"/>
      <c r="D69" s="508"/>
      <c r="E69" s="508"/>
      <c r="F69" s="508"/>
      <c r="G69" s="508"/>
      <c r="H69" s="508"/>
      <c r="I69" s="508"/>
      <c r="J69" s="508"/>
      <c r="K69" s="508"/>
      <c r="L69" s="508"/>
      <c r="M69" s="508"/>
      <c r="O69" s="42"/>
      <c r="P69" s="42"/>
      <c r="T69" s="45"/>
    </row>
    <row r="70" spans="1:20" ht="21" customHeight="1">
      <c r="A70" s="507" t="s">
        <v>251</v>
      </c>
      <c r="B70" s="520"/>
      <c r="C70" s="520"/>
      <c r="D70" s="520"/>
      <c r="E70" s="520"/>
      <c r="F70" s="520"/>
      <c r="G70" s="520"/>
      <c r="H70" s="520"/>
      <c r="I70" s="520"/>
      <c r="J70" s="520"/>
      <c r="K70" s="520"/>
      <c r="L70" s="520"/>
      <c r="M70" s="520"/>
    </row>
  </sheetData>
  <mergeCells count="3">
    <mergeCell ref="A69:M69"/>
    <mergeCell ref="A68:M68"/>
    <mergeCell ref="A70:M70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6"/>
  <sheetViews>
    <sheetView showZeros="0" zoomScale="85" zoomScaleNormal="85" zoomScaleSheetLayoutView="100" workbookViewId="0">
      <pane xSplit="3" ySplit="10" topLeftCell="D4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67" sqref="D67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193</v>
      </c>
      <c r="B8" s="43"/>
      <c r="C8" s="43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4" s="14" customFormat="1" ht="27.95" customHeight="1">
      <c r="A9" s="15"/>
      <c r="B9" s="16" t="s">
        <v>248</v>
      </c>
      <c r="C9" s="17"/>
      <c r="D9" s="18" t="s">
        <v>183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435" t="s">
        <v>173</v>
      </c>
      <c r="L10" s="249" t="s">
        <v>174</v>
      </c>
      <c r="M10" s="50" t="s">
        <v>13</v>
      </c>
    </row>
    <row r="11" spans="1:24" s="14" customFormat="1" ht="18" customHeight="1">
      <c r="A11" s="27"/>
      <c r="B11" s="28" t="s">
        <v>270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331</v>
      </c>
      <c r="C12" s="12"/>
      <c r="D12" s="110">
        <f>'A6'!D12</f>
        <v>0</v>
      </c>
      <c r="E12" s="110">
        <f>'A6'!E12</f>
        <v>0</v>
      </c>
      <c r="F12" s="110">
        <f>'A6'!F12</f>
        <v>0</v>
      </c>
      <c r="G12" s="110">
        <f>'A6'!G12</f>
        <v>0</v>
      </c>
      <c r="H12" s="110">
        <f>'A6'!H12</f>
        <v>0</v>
      </c>
      <c r="I12" s="110">
        <f>'A6'!I12</f>
        <v>0</v>
      </c>
      <c r="J12" s="110">
        <f>'A6'!J12</f>
        <v>0</v>
      </c>
      <c r="K12" s="110">
        <f>'A6'!K12</f>
        <v>0</v>
      </c>
      <c r="L12" s="110">
        <f>'A6'!L12</f>
        <v>0</v>
      </c>
      <c r="M12" s="49"/>
    </row>
    <row r="13" spans="1:24" s="14" customFormat="1" ht="18" customHeight="1">
      <c r="A13" s="30"/>
      <c r="B13" s="31" t="s">
        <v>175</v>
      </c>
      <c r="C13" s="12"/>
      <c r="D13" s="110">
        <f>'A6'!D13</f>
        <v>0</v>
      </c>
      <c r="E13" s="110">
        <f>'A6'!E13</f>
        <v>0</v>
      </c>
      <c r="F13" s="110">
        <f>'A6'!F13</f>
        <v>0</v>
      </c>
      <c r="G13" s="110">
        <f>'A6'!G13</f>
        <v>0</v>
      </c>
      <c r="H13" s="110">
        <f>'A6'!H13</f>
        <v>0</v>
      </c>
      <c r="I13" s="110">
        <f>'A6'!I13</f>
        <v>0</v>
      </c>
      <c r="J13" s="110">
        <f>'A6'!J13</f>
        <v>0</v>
      </c>
      <c r="K13" s="110">
        <f>'A6'!K13</f>
        <v>0</v>
      </c>
      <c r="L13" s="110">
        <f>'A6'!L13</f>
        <v>0</v>
      </c>
      <c r="M13" s="49"/>
      <c r="N13" s="26"/>
      <c r="O13" s="125"/>
      <c r="X13" s="26"/>
    </row>
    <row r="14" spans="1:24" s="14" customFormat="1" ht="18" customHeight="1">
      <c r="A14" s="30"/>
      <c r="B14" s="31" t="s">
        <v>176</v>
      </c>
      <c r="C14" s="12"/>
      <c r="D14" s="110">
        <f>'A6'!D14</f>
        <v>0</v>
      </c>
      <c r="E14" s="110">
        <f>'A6'!E14</f>
        <v>0</v>
      </c>
      <c r="F14" s="110">
        <f>'A6'!F14</f>
        <v>0</v>
      </c>
      <c r="G14" s="110">
        <f>'A6'!G14</f>
        <v>0</v>
      </c>
      <c r="H14" s="110">
        <f>'A6'!H14</f>
        <v>0</v>
      </c>
      <c r="I14" s="110">
        <f>'A6'!I14</f>
        <v>0</v>
      </c>
      <c r="J14" s="110">
        <f>'A6'!J14</f>
        <v>0</v>
      </c>
      <c r="K14" s="110">
        <f>'A6'!K14</f>
        <v>0</v>
      </c>
      <c r="L14" s="110">
        <f>'A6'!L14</f>
        <v>0</v>
      </c>
      <c r="M14" s="49"/>
      <c r="N14" s="26"/>
      <c r="O14" s="125"/>
      <c r="X14" s="26"/>
    </row>
    <row r="15" spans="1:24" s="14" customFormat="1" ht="18" customHeight="1">
      <c r="A15" s="30"/>
      <c r="B15" s="12" t="s">
        <v>177</v>
      </c>
      <c r="C15" s="12"/>
      <c r="D15" s="110">
        <f>'A6'!D15</f>
        <v>0</v>
      </c>
      <c r="E15" s="110">
        <f>'A6'!E15</f>
        <v>0</v>
      </c>
      <c r="F15" s="110">
        <f>'A6'!F15</f>
        <v>0</v>
      </c>
      <c r="G15" s="110">
        <f>'A6'!G15</f>
        <v>0</v>
      </c>
      <c r="H15" s="110">
        <f>'A6'!H15</f>
        <v>0</v>
      </c>
      <c r="I15" s="110">
        <f>'A6'!I15</f>
        <v>0</v>
      </c>
      <c r="J15" s="110">
        <f>'A6'!J15</f>
        <v>0</v>
      </c>
      <c r="K15" s="110">
        <f>'A6'!K15</f>
        <v>0</v>
      </c>
      <c r="L15" s="110">
        <f>'A6'!L15</f>
        <v>0</v>
      </c>
      <c r="M15" s="49"/>
      <c r="N15" s="26"/>
      <c r="O15" s="125"/>
      <c r="X15" s="26"/>
    </row>
    <row r="16" spans="1:24" s="14" customFormat="1" ht="18" customHeight="1">
      <c r="A16" s="30"/>
      <c r="B16" s="31" t="s">
        <v>175</v>
      </c>
      <c r="C16" s="12"/>
      <c r="D16" s="110">
        <f>'A6'!D16</f>
        <v>0</v>
      </c>
      <c r="E16" s="110">
        <f>'A6'!E16</f>
        <v>0</v>
      </c>
      <c r="F16" s="110">
        <f>'A6'!F16</f>
        <v>0</v>
      </c>
      <c r="G16" s="110">
        <f>'A6'!G16</f>
        <v>0</v>
      </c>
      <c r="H16" s="110">
        <f>'A6'!H16</f>
        <v>0</v>
      </c>
      <c r="I16" s="110">
        <f>'A6'!I16</f>
        <v>0</v>
      </c>
      <c r="J16" s="110">
        <f>'A6'!J16</f>
        <v>0</v>
      </c>
      <c r="K16" s="110">
        <f>'A6'!K16</f>
        <v>0</v>
      </c>
      <c r="L16" s="110">
        <f>'A6'!L16</f>
        <v>0</v>
      </c>
      <c r="M16" s="49"/>
      <c r="N16" s="26"/>
      <c r="O16" s="125"/>
      <c r="X16" s="26"/>
    </row>
    <row r="17" spans="1:24" s="14" customFormat="1" ht="18" customHeight="1">
      <c r="A17" s="30"/>
      <c r="B17" s="31" t="s">
        <v>176</v>
      </c>
      <c r="C17" s="12"/>
      <c r="D17" s="110">
        <f>'A6'!D17</f>
        <v>0</v>
      </c>
      <c r="E17" s="110">
        <f>'A6'!E17</f>
        <v>0</v>
      </c>
      <c r="F17" s="110">
        <f>'A6'!F17</f>
        <v>0</v>
      </c>
      <c r="G17" s="110">
        <f>'A6'!G17</f>
        <v>0</v>
      </c>
      <c r="H17" s="110">
        <f>'A6'!H17</f>
        <v>0</v>
      </c>
      <c r="I17" s="110">
        <f>'A6'!I17</f>
        <v>0</v>
      </c>
      <c r="J17" s="110">
        <f>'A6'!J17</f>
        <v>0</v>
      </c>
      <c r="K17" s="110">
        <f>'A6'!K17</f>
        <v>0</v>
      </c>
      <c r="L17" s="110">
        <f>'A6'!L17</f>
        <v>0</v>
      </c>
      <c r="M17" s="49"/>
      <c r="N17" s="26"/>
      <c r="O17" s="125"/>
      <c r="X17" s="26"/>
    </row>
    <row r="18" spans="1:24" s="14" customFormat="1" ht="18" customHeight="1">
      <c r="A18" s="29"/>
      <c r="B18" s="469" t="s">
        <v>328</v>
      </c>
      <c r="C18" s="12"/>
      <c r="D18" s="110">
        <f>'A6'!D18</f>
        <v>0</v>
      </c>
      <c r="E18" s="110">
        <f>'A6'!E18</f>
        <v>0</v>
      </c>
      <c r="F18" s="110">
        <f>'A6'!F18</f>
        <v>0</v>
      </c>
      <c r="G18" s="110">
        <f>'A6'!G18</f>
        <v>0</v>
      </c>
      <c r="H18" s="110">
        <f>'A6'!H18</f>
        <v>0</v>
      </c>
      <c r="I18" s="110">
        <f>'A6'!I18</f>
        <v>0</v>
      </c>
      <c r="J18" s="110">
        <f>'A6'!J18</f>
        <v>0</v>
      </c>
      <c r="K18" s="110">
        <f>'A6'!K18</f>
        <v>0</v>
      </c>
      <c r="L18" s="110">
        <f>'A6'!L18</f>
        <v>0</v>
      </c>
      <c r="M18" s="49"/>
      <c r="N18" s="26"/>
      <c r="O18" s="26"/>
    </row>
    <row r="19" spans="1:24" s="14" customFormat="1" ht="18" customHeight="1">
      <c r="A19" s="30"/>
      <c r="B19" s="31" t="s">
        <v>175</v>
      </c>
      <c r="C19" s="12"/>
      <c r="D19" s="110">
        <f>'A6'!D19</f>
        <v>0</v>
      </c>
      <c r="E19" s="110">
        <f>'A6'!E19</f>
        <v>0</v>
      </c>
      <c r="F19" s="110">
        <f>'A6'!F19</f>
        <v>0</v>
      </c>
      <c r="G19" s="110">
        <f>'A6'!G19</f>
        <v>0</v>
      </c>
      <c r="H19" s="110">
        <f>'A6'!H19</f>
        <v>0</v>
      </c>
      <c r="I19" s="110">
        <f>'A6'!I19</f>
        <v>0</v>
      </c>
      <c r="J19" s="110">
        <f>'A6'!J19</f>
        <v>0</v>
      </c>
      <c r="K19" s="110">
        <f>'A6'!K19</f>
        <v>0</v>
      </c>
      <c r="L19" s="110">
        <f>'A6'!L19</f>
        <v>0</v>
      </c>
      <c r="M19" s="49"/>
      <c r="N19" s="26"/>
      <c r="O19" s="26"/>
    </row>
    <row r="20" spans="1:24" s="14" customFormat="1" ht="18" customHeight="1">
      <c r="A20" s="30"/>
      <c r="B20" s="31" t="s">
        <v>176</v>
      </c>
      <c r="C20" s="12"/>
      <c r="D20" s="110">
        <f>'A6'!D20</f>
        <v>0</v>
      </c>
      <c r="E20" s="110">
        <f>'A6'!E20</f>
        <v>0</v>
      </c>
      <c r="F20" s="110">
        <f>'A6'!F20</f>
        <v>0</v>
      </c>
      <c r="G20" s="110">
        <f>'A6'!G20</f>
        <v>0</v>
      </c>
      <c r="H20" s="110">
        <f>'A6'!H20</f>
        <v>0</v>
      </c>
      <c r="I20" s="110">
        <f>'A6'!I20</f>
        <v>0</v>
      </c>
      <c r="J20" s="110">
        <f>'A6'!J20</f>
        <v>0</v>
      </c>
      <c r="K20" s="110">
        <f>'A6'!K20</f>
        <v>0</v>
      </c>
      <c r="L20" s="110">
        <f>'A6'!L20</f>
        <v>0</v>
      </c>
      <c r="M20" s="49"/>
      <c r="N20" s="26"/>
      <c r="O20" s="125"/>
    </row>
    <row r="21" spans="1:24" s="14" customFormat="1" ht="18" customHeight="1">
      <c r="A21" s="29"/>
      <c r="B21" s="469" t="s">
        <v>327</v>
      </c>
      <c r="C21" s="12"/>
      <c r="D21" s="110">
        <f>'A6'!D21</f>
        <v>0</v>
      </c>
      <c r="E21" s="110">
        <f>'A6'!E21</f>
        <v>0</v>
      </c>
      <c r="F21" s="110">
        <f>'A6'!F21</f>
        <v>0</v>
      </c>
      <c r="G21" s="110">
        <f>'A6'!G21</f>
        <v>0</v>
      </c>
      <c r="H21" s="110">
        <f>'A6'!H21</f>
        <v>0</v>
      </c>
      <c r="I21" s="110">
        <f>'A6'!I21</f>
        <v>0</v>
      </c>
      <c r="J21" s="110">
        <f>'A6'!J21</f>
        <v>0</v>
      </c>
      <c r="K21" s="110">
        <f>'A6'!K21</f>
        <v>0</v>
      </c>
      <c r="L21" s="110">
        <f>'A6'!L21</f>
        <v>0</v>
      </c>
      <c r="M21" s="49"/>
      <c r="N21" s="26"/>
      <c r="O21" s="26"/>
    </row>
    <row r="22" spans="1:24" s="14" customFormat="1" ht="18" customHeight="1">
      <c r="A22" s="30"/>
      <c r="B22" s="31" t="s">
        <v>175</v>
      </c>
      <c r="C22" s="12"/>
      <c r="D22" s="110">
        <f>'A6'!D22</f>
        <v>0</v>
      </c>
      <c r="E22" s="110">
        <f>'A6'!E22</f>
        <v>0</v>
      </c>
      <c r="F22" s="110">
        <f>'A6'!F22</f>
        <v>0</v>
      </c>
      <c r="G22" s="110">
        <f>'A6'!G22</f>
        <v>0</v>
      </c>
      <c r="H22" s="110">
        <f>'A6'!H22</f>
        <v>0</v>
      </c>
      <c r="I22" s="110">
        <f>'A6'!I22</f>
        <v>0</v>
      </c>
      <c r="J22" s="110">
        <f>'A6'!J22</f>
        <v>0</v>
      </c>
      <c r="K22" s="110">
        <f>'A6'!K22</f>
        <v>0</v>
      </c>
      <c r="L22" s="110">
        <f>'A6'!L22</f>
        <v>0</v>
      </c>
      <c r="M22" s="49"/>
      <c r="N22" s="26"/>
      <c r="O22" s="26"/>
    </row>
    <row r="23" spans="1:24" s="14" customFormat="1" ht="18" customHeight="1">
      <c r="A23" s="30"/>
      <c r="B23" s="31" t="s">
        <v>176</v>
      </c>
      <c r="C23" s="12"/>
      <c r="D23" s="110">
        <f>'A6'!D23</f>
        <v>0</v>
      </c>
      <c r="E23" s="110">
        <f>'A6'!E23</f>
        <v>0</v>
      </c>
      <c r="F23" s="110">
        <f>'A6'!F23</f>
        <v>0</v>
      </c>
      <c r="G23" s="110">
        <f>'A6'!G23</f>
        <v>0</v>
      </c>
      <c r="H23" s="110">
        <f>'A6'!H23</f>
        <v>0</v>
      </c>
      <c r="I23" s="110">
        <f>'A6'!I23</f>
        <v>0</v>
      </c>
      <c r="J23" s="110">
        <f>'A6'!J23</f>
        <v>0</v>
      </c>
      <c r="K23" s="110">
        <f>'A6'!K23</f>
        <v>0</v>
      </c>
      <c r="L23" s="110">
        <f>'A6'!L23</f>
        <v>0</v>
      </c>
      <c r="M23" s="49"/>
      <c r="N23" s="26"/>
      <c r="O23" s="26"/>
    </row>
    <row r="24" spans="1:24" s="14" customFormat="1" ht="18" customHeight="1">
      <c r="A24" s="29"/>
      <c r="B24" s="12" t="s">
        <v>174</v>
      </c>
      <c r="C24" s="12"/>
      <c r="D24" s="110">
        <f>'A6'!D24</f>
        <v>0</v>
      </c>
      <c r="E24" s="110">
        <f>'A6'!E24</f>
        <v>0</v>
      </c>
      <c r="F24" s="110">
        <f>'A6'!F24</f>
        <v>0</v>
      </c>
      <c r="G24" s="110">
        <f>'A6'!G24</f>
        <v>0</v>
      </c>
      <c r="H24" s="110">
        <f>'A6'!H24</f>
        <v>0</v>
      </c>
      <c r="I24" s="110">
        <f>'A6'!I24</f>
        <v>0</v>
      </c>
      <c r="J24" s="110">
        <f>'A6'!J24</f>
        <v>0</v>
      </c>
      <c r="K24" s="110">
        <f>'A6'!K24</f>
        <v>0</v>
      </c>
      <c r="L24" s="110">
        <f>'A6'!L24</f>
        <v>0</v>
      </c>
      <c r="M24" s="49"/>
      <c r="N24" s="26"/>
      <c r="O24" s="26"/>
    </row>
    <row r="25" spans="1:24" s="14" customFormat="1" ht="18" customHeight="1">
      <c r="A25" s="29"/>
      <c r="B25" s="258"/>
      <c r="C25" s="12"/>
      <c r="D25" s="110">
        <f>'A6'!D25</f>
        <v>0</v>
      </c>
      <c r="E25" s="110">
        <f>'A6'!E25</f>
        <v>0</v>
      </c>
      <c r="F25" s="110">
        <f>'A6'!F25</f>
        <v>0</v>
      </c>
      <c r="G25" s="110">
        <f>'A6'!G25</f>
        <v>0</v>
      </c>
      <c r="H25" s="110">
        <f>'A6'!H25</f>
        <v>0</v>
      </c>
      <c r="I25" s="110">
        <f>'A6'!I25</f>
        <v>0</v>
      </c>
      <c r="J25" s="110">
        <f>'A6'!J25</f>
        <v>0</v>
      </c>
      <c r="K25" s="110">
        <f>'A6'!K25</f>
        <v>0</v>
      </c>
      <c r="L25" s="110">
        <f>'A6'!L25</f>
        <v>0</v>
      </c>
      <c r="M25" s="49"/>
      <c r="N25" s="26"/>
      <c r="O25" s="26"/>
    </row>
    <row r="26" spans="1:24" s="14" customFormat="1" ht="18" customHeight="1">
      <c r="A26" s="27"/>
      <c r="B26" s="252" t="s">
        <v>188</v>
      </c>
      <c r="C26" s="56"/>
      <c r="D26" s="110">
        <f>'A6'!D26</f>
        <v>0</v>
      </c>
      <c r="E26" s="110">
        <f>'A6'!E26</f>
        <v>0</v>
      </c>
      <c r="F26" s="110">
        <f>'A6'!F26</f>
        <v>0</v>
      </c>
      <c r="G26" s="110">
        <f>'A6'!G26</f>
        <v>0</v>
      </c>
      <c r="H26" s="110">
        <f>'A6'!H26</f>
        <v>0</v>
      </c>
      <c r="I26" s="110">
        <f>'A6'!I26</f>
        <v>0</v>
      </c>
      <c r="J26" s="110">
        <f>'A6'!J26</f>
        <v>0</v>
      </c>
      <c r="K26" s="110">
        <f>'A6'!K26</f>
        <v>0</v>
      </c>
      <c r="L26" s="110">
        <f>'A6'!L26</f>
        <v>0</v>
      </c>
      <c r="M26" s="49"/>
      <c r="N26" s="26"/>
      <c r="O26" s="26"/>
    </row>
    <row r="27" spans="1:24" s="14" customFormat="1" ht="18" customHeight="1">
      <c r="A27" s="27"/>
      <c r="B27" s="252" t="s">
        <v>189</v>
      </c>
      <c r="C27" s="56"/>
      <c r="D27" s="110">
        <f>'A6'!D27</f>
        <v>0</v>
      </c>
      <c r="E27" s="110">
        <f>'A6'!E27</f>
        <v>0</v>
      </c>
      <c r="F27" s="110">
        <f>'A6'!F27</f>
        <v>0</v>
      </c>
      <c r="G27" s="110">
        <f>'A6'!G27</f>
        <v>0</v>
      </c>
      <c r="H27" s="110">
        <f>'A6'!H27</f>
        <v>0</v>
      </c>
      <c r="I27" s="110">
        <f>'A6'!I27</f>
        <v>0</v>
      </c>
      <c r="J27" s="110">
        <f>'A6'!J27</f>
        <v>0</v>
      </c>
      <c r="K27" s="110">
        <f>'A6'!K27</f>
        <v>0</v>
      </c>
      <c r="L27" s="110">
        <f>'A6'!L27</f>
        <v>0</v>
      </c>
      <c r="M27" s="49"/>
      <c r="N27" s="26"/>
      <c r="O27" s="26"/>
    </row>
    <row r="28" spans="1:24" s="14" customFormat="1" ht="18" customHeight="1">
      <c r="A28" s="27"/>
      <c r="B28" s="28" t="s">
        <v>337</v>
      </c>
      <c r="C28" s="75"/>
      <c r="D28" s="110">
        <f>'A6'!D28</f>
        <v>1877.0847604900002</v>
      </c>
      <c r="E28" s="110">
        <f>'A6'!E28</f>
        <v>0</v>
      </c>
      <c r="F28" s="110">
        <f>'A6'!F28</f>
        <v>94.838980339999992</v>
      </c>
      <c r="G28" s="110">
        <f>'A6'!G28</f>
        <v>0</v>
      </c>
      <c r="H28" s="110">
        <f>'A6'!H28</f>
        <v>0</v>
      </c>
      <c r="I28" s="110">
        <f>'A6'!I28</f>
        <v>0</v>
      </c>
      <c r="J28" s="110">
        <f>'A6'!J28</f>
        <v>0</v>
      </c>
      <c r="K28" s="110">
        <f>'A6'!K28</f>
        <v>0</v>
      </c>
      <c r="L28" s="110">
        <f>'A6'!L28</f>
        <v>1971.9237408300003</v>
      </c>
      <c r="M28" s="49"/>
      <c r="N28" s="26"/>
      <c r="O28" s="26"/>
    </row>
    <row r="29" spans="1:24" s="14" customFormat="1" ht="18" customHeight="1">
      <c r="A29" s="29"/>
      <c r="B29" s="12" t="s">
        <v>331</v>
      </c>
      <c r="C29" s="75"/>
      <c r="D29" s="110">
        <f>'A6'!D29</f>
        <v>1550.1929846500002</v>
      </c>
      <c r="E29" s="110">
        <f>'A6'!E29</f>
        <v>0</v>
      </c>
      <c r="F29" s="110">
        <f>'A6'!F29</f>
        <v>94.838980339999992</v>
      </c>
      <c r="G29" s="110">
        <f>'A6'!G29</f>
        <v>0</v>
      </c>
      <c r="H29" s="110">
        <f>'A6'!H29</f>
        <v>0</v>
      </c>
      <c r="I29" s="110">
        <f>'A6'!I29</f>
        <v>0</v>
      </c>
      <c r="J29" s="110">
        <f>'A6'!J29</f>
        <v>0</v>
      </c>
      <c r="K29" s="110">
        <f>'A6'!K29</f>
        <v>0</v>
      </c>
      <c r="L29" s="110">
        <f>'A6'!L29</f>
        <v>1645.0319649900002</v>
      </c>
      <c r="M29" s="49"/>
      <c r="N29" s="26"/>
      <c r="O29" s="26"/>
    </row>
    <row r="30" spans="1:24" s="14" customFormat="1" ht="18" customHeight="1">
      <c r="A30" s="30"/>
      <c r="B30" s="31" t="s">
        <v>175</v>
      </c>
      <c r="C30" s="75"/>
      <c r="D30" s="110">
        <f>'A6'!D30</f>
        <v>0</v>
      </c>
      <c r="E30" s="110">
        <f>'A6'!E30</f>
        <v>0</v>
      </c>
      <c r="F30" s="110">
        <f>'A6'!F30</f>
        <v>0</v>
      </c>
      <c r="G30" s="110">
        <f>'A6'!G30</f>
        <v>0</v>
      </c>
      <c r="H30" s="110">
        <f>'A6'!H30</f>
        <v>0</v>
      </c>
      <c r="I30" s="110">
        <f>'A6'!I30</f>
        <v>0</v>
      </c>
      <c r="J30" s="110">
        <f>'A6'!J30</f>
        <v>0</v>
      </c>
      <c r="K30" s="110">
        <f>'A6'!K30</f>
        <v>0</v>
      </c>
      <c r="L30" s="110">
        <f>'A6'!L30</f>
        <v>0</v>
      </c>
      <c r="M30" s="49"/>
      <c r="N30" s="125"/>
      <c r="O30" s="26"/>
    </row>
    <row r="31" spans="1:24" s="14" customFormat="1" ht="18" customHeight="1">
      <c r="A31" s="30"/>
      <c r="B31" s="31" t="s">
        <v>176</v>
      </c>
      <c r="C31" s="75"/>
      <c r="D31" s="110">
        <f>'A6'!D31</f>
        <v>1550.1929846500002</v>
      </c>
      <c r="E31" s="110">
        <f>'A6'!E31</f>
        <v>0</v>
      </c>
      <c r="F31" s="110">
        <f>'A6'!F31</f>
        <v>94.838980339999992</v>
      </c>
      <c r="G31" s="110">
        <f>'A6'!G31</f>
        <v>0</v>
      </c>
      <c r="H31" s="110">
        <f>'A6'!H31</f>
        <v>0</v>
      </c>
      <c r="I31" s="110">
        <f>'A6'!I31</f>
        <v>0</v>
      </c>
      <c r="J31" s="110">
        <f>'A6'!J31</f>
        <v>0</v>
      </c>
      <c r="K31" s="110">
        <f>'A6'!K31</f>
        <v>0</v>
      </c>
      <c r="L31" s="110">
        <f>'A6'!L31</f>
        <v>1645.0319649900002</v>
      </c>
      <c r="M31" s="49"/>
      <c r="N31" s="26"/>
      <c r="O31" s="26"/>
    </row>
    <row r="32" spans="1:24" s="14" customFormat="1" ht="18" customHeight="1">
      <c r="A32" s="30"/>
      <c r="B32" s="12" t="s">
        <v>177</v>
      </c>
      <c r="C32" s="75"/>
      <c r="D32" s="110">
        <f>'A6'!D32</f>
        <v>326.89177584000004</v>
      </c>
      <c r="E32" s="110">
        <f>'A6'!E32</f>
        <v>0</v>
      </c>
      <c r="F32" s="110">
        <f>'A6'!F32</f>
        <v>0</v>
      </c>
      <c r="G32" s="110">
        <f>'A6'!G32</f>
        <v>0</v>
      </c>
      <c r="H32" s="110">
        <f>'A6'!H32</f>
        <v>0</v>
      </c>
      <c r="I32" s="110">
        <f>'A6'!I32</f>
        <v>0</v>
      </c>
      <c r="J32" s="110">
        <f>'A6'!J32</f>
        <v>0</v>
      </c>
      <c r="K32" s="110">
        <f>'A6'!K32</f>
        <v>0</v>
      </c>
      <c r="L32" s="110">
        <f>'A6'!L32</f>
        <v>326.89177584000004</v>
      </c>
      <c r="M32" s="49"/>
      <c r="N32" s="26"/>
      <c r="O32" s="26"/>
    </row>
    <row r="33" spans="1:23" s="14" customFormat="1" ht="18" customHeight="1">
      <c r="A33" s="30"/>
      <c r="B33" s="31" t="s">
        <v>175</v>
      </c>
      <c r="C33" s="75"/>
      <c r="D33" s="110">
        <f>'A6'!D33</f>
        <v>0</v>
      </c>
      <c r="E33" s="110">
        <f>'A6'!E33</f>
        <v>0</v>
      </c>
      <c r="F33" s="110">
        <f>'A6'!F33</f>
        <v>0</v>
      </c>
      <c r="G33" s="110">
        <f>'A6'!G33</f>
        <v>0</v>
      </c>
      <c r="H33" s="110">
        <f>'A6'!H33</f>
        <v>0</v>
      </c>
      <c r="I33" s="110">
        <f>'A6'!I33</f>
        <v>0</v>
      </c>
      <c r="J33" s="110">
        <f>'A6'!J33</f>
        <v>0</v>
      </c>
      <c r="K33" s="110">
        <f>'A6'!K33</f>
        <v>0</v>
      </c>
      <c r="L33" s="110">
        <f>'A6'!L33</f>
        <v>0</v>
      </c>
      <c r="M33" s="49"/>
      <c r="N33" s="26"/>
      <c r="O33" s="26"/>
    </row>
    <row r="34" spans="1:23" s="14" customFormat="1" ht="18" customHeight="1">
      <c r="A34" s="30"/>
      <c r="B34" s="31" t="s">
        <v>176</v>
      </c>
      <c r="C34" s="75"/>
      <c r="D34" s="110">
        <f>'A6'!D34</f>
        <v>326.89177584000004</v>
      </c>
      <c r="E34" s="110">
        <f>'A6'!E34</f>
        <v>0</v>
      </c>
      <c r="F34" s="110">
        <f>'A6'!F34</f>
        <v>0</v>
      </c>
      <c r="G34" s="110">
        <f>'A6'!G34</f>
        <v>0</v>
      </c>
      <c r="H34" s="110">
        <f>'A6'!H34</f>
        <v>0</v>
      </c>
      <c r="I34" s="110">
        <f>'A6'!I34</f>
        <v>0</v>
      </c>
      <c r="J34" s="110">
        <f>'A6'!J34</f>
        <v>0</v>
      </c>
      <c r="K34" s="110">
        <f>'A6'!K34</f>
        <v>0</v>
      </c>
      <c r="L34" s="110">
        <f>'A6'!L34</f>
        <v>326.89177584000004</v>
      </c>
      <c r="M34" s="49"/>
      <c r="N34" s="26"/>
      <c r="O34" s="26"/>
    </row>
    <row r="35" spans="1:23" s="14" customFormat="1" ht="18" customHeight="1">
      <c r="A35" s="29"/>
      <c r="B35" s="469" t="s">
        <v>328</v>
      </c>
      <c r="C35" s="75"/>
      <c r="D35" s="110">
        <f>'A6'!D35</f>
        <v>0</v>
      </c>
      <c r="E35" s="110">
        <f>'A6'!E35</f>
        <v>0</v>
      </c>
      <c r="F35" s="110">
        <f>'A6'!F35</f>
        <v>0</v>
      </c>
      <c r="G35" s="110">
        <f>'A6'!G35</f>
        <v>0</v>
      </c>
      <c r="H35" s="110">
        <f>'A6'!H35</f>
        <v>0</v>
      </c>
      <c r="I35" s="110">
        <f>'A6'!I35</f>
        <v>0</v>
      </c>
      <c r="J35" s="110">
        <f>'A6'!J35</f>
        <v>0</v>
      </c>
      <c r="K35" s="110">
        <f>'A6'!K35</f>
        <v>0</v>
      </c>
      <c r="L35" s="110">
        <f>'A6'!L35</f>
        <v>0</v>
      </c>
      <c r="M35" s="49"/>
      <c r="N35" s="26"/>
      <c r="O35" s="26"/>
    </row>
    <row r="36" spans="1:23" s="14" customFormat="1" ht="18" customHeight="1">
      <c r="A36" s="30"/>
      <c r="B36" s="31" t="s">
        <v>175</v>
      </c>
      <c r="C36" s="75"/>
      <c r="D36" s="110">
        <f>'A6'!D36</f>
        <v>0</v>
      </c>
      <c r="E36" s="110">
        <f>'A6'!E36</f>
        <v>0</v>
      </c>
      <c r="F36" s="110">
        <f>'A6'!F36</f>
        <v>0</v>
      </c>
      <c r="G36" s="110">
        <f>'A6'!G36</f>
        <v>0</v>
      </c>
      <c r="H36" s="110">
        <f>'A6'!H36</f>
        <v>0</v>
      </c>
      <c r="I36" s="110">
        <f>'A6'!I36</f>
        <v>0</v>
      </c>
      <c r="J36" s="110">
        <f>'A6'!J36</f>
        <v>0</v>
      </c>
      <c r="K36" s="110">
        <f>'A6'!K36</f>
        <v>0</v>
      </c>
      <c r="L36" s="110">
        <f>'A6'!L36</f>
        <v>0</v>
      </c>
      <c r="M36" s="49"/>
      <c r="N36" s="26"/>
      <c r="O36" s="125"/>
    </row>
    <row r="37" spans="1:23" s="14" customFormat="1" ht="18" customHeight="1">
      <c r="A37" s="30"/>
      <c r="B37" s="31" t="s">
        <v>176</v>
      </c>
      <c r="C37" s="75"/>
      <c r="D37" s="110">
        <f>'A6'!D37</f>
        <v>0</v>
      </c>
      <c r="E37" s="110">
        <f>'A6'!E37</f>
        <v>0</v>
      </c>
      <c r="F37" s="110">
        <f>'A6'!F37</f>
        <v>0</v>
      </c>
      <c r="G37" s="110">
        <f>'A6'!G37</f>
        <v>0</v>
      </c>
      <c r="H37" s="110">
        <f>'A6'!H37</f>
        <v>0</v>
      </c>
      <c r="I37" s="110">
        <f>'A6'!I37</f>
        <v>0</v>
      </c>
      <c r="J37" s="110">
        <f>'A6'!J37</f>
        <v>0</v>
      </c>
      <c r="K37" s="110">
        <f>'A6'!K37</f>
        <v>0</v>
      </c>
      <c r="L37" s="110">
        <f>'A6'!L37</f>
        <v>0</v>
      </c>
      <c r="M37" s="49"/>
      <c r="N37" s="26"/>
      <c r="O37" s="26"/>
    </row>
    <row r="38" spans="1:23" s="14" customFormat="1" ht="18" customHeight="1">
      <c r="A38" s="29"/>
      <c r="B38" s="469" t="s">
        <v>327</v>
      </c>
      <c r="C38" s="75"/>
      <c r="D38" s="110">
        <f>'A6'!D38</f>
        <v>0</v>
      </c>
      <c r="E38" s="110">
        <f>'A6'!E38</f>
        <v>0</v>
      </c>
      <c r="F38" s="110">
        <f>'A6'!F38</f>
        <v>0</v>
      </c>
      <c r="G38" s="110">
        <f>'A6'!G38</f>
        <v>0</v>
      </c>
      <c r="H38" s="110">
        <f>'A6'!H38</f>
        <v>0</v>
      </c>
      <c r="I38" s="110">
        <f>'A6'!I38</f>
        <v>0</v>
      </c>
      <c r="J38" s="110">
        <f>'A6'!J38</f>
        <v>0</v>
      </c>
      <c r="K38" s="110">
        <f>'A6'!K38</f>
        <v>0</v>
      </c>
      <c r="L38" s="110">
        <f>'A6'!L38</f>
        <v>0</v>
      </c>
      <c r="M38" s="49"/>
      <c r="N38" s="26"/>
      <c r="O38" s="26"/>
      <c r="W38" s="26"/>
    </row>
    <row r="39" spans="1:23" s="14" customFormat="1" ht="18" customHeight="1">
      <c r="A39" s="30"/>
      <c r="B39" s="31" t="s">
        <v>175</v>
      </c>
      <c r="C39" s="75"/>
      <c r="D39" s="110">
        <f>'A6'!D39</f>
        <v>0</v>
      </c>
      <c r="E39" s="110">
        <f>'A6'!E39</f>
        <v>0</v>
      </c>
      <c r="F39" s="110">
        <f>'A6'!F39</f>
        <v>0</v>
      </c>
      <c r="G39" s="110">
        <f>'A6'!G39</f>
        <v>0</v>
      </c>
      <c r="H39" s="110">
        <f>'A6'!H39</f>
        <v>0</v>
      </c>
      <c r="I39" s="110">
        <f>'A6'!I39</f>
        <v>0</v>
      </c>
      <c r="J39" s="110">
        <f>'A6'!J39</f>
        <v>0</v>
      </c>
      <c r="K39" s="110">
        <f>'A6'!K39</f>
        <v>0</v>
      </c>
      <c r="L39" s="110">
        <f>'A6'!L39</f>
        <v>0</v>
      </c>
      <c r="M39" s="49"/>
      <c r="N39" s="26"/>
      <c r="O39" s="26"/>
    </row>
    <row r="40" spans="1:23" s="14" customFormat="1" ht="18" customHeight="1">
      <c r="A40" s="30"/>
      <c r="B40" s="31" t="s">
        <v>176</v>
      </c>
      <c r="C40" s="75"/>
      <c r="D40" s="110">
        <f>'A6'!D40</f>
        <v>0</v>
      </c>
      <c r="E40" s="110">
        <f>'A6'!E40</f>
        <v>0</v>
      </c>
      <c r="F40" s="110">
        <f>'A6'!F40</f>
        <v>0</v>
      </c>
      <c r="G40" s="110">
        <f>'A6'!G40</f>
        <v>0</v>
      </c>
      <c r="H40" s="110">
        <f>'A6'!H40</f>
        <v>0</v>
      </c>
      <c r="I40" s="110">
        <f>'A6'!I40</f>
        <v>0</v>
      </c>
      <c r="J40" s="110">
        <f>'A6'!J40</f>
        <v>0</v>
      </c>
      <c r="K40" s="110">
        <f>'A6'!K40</f>
        <v>0</v>
      </c>
      <c r="L40" s="110">
        <f>'A6'!L40</f>
        <v>0</v>
      </c>
      <c r="M40" s="49"/>
      <c r="N40" s="26"/>
      <c r="O40" s="26"/>
    </row>
    <row r="41" spans="1:23" s="14" customFormat="1" ht="18" customHeight="1">
      <c r="A41" s="30"/>
      <c r="B41" s="28" t="s">
        <v>338</v>
      </c>
      <c r="C41" s="75"/>
      <c r="D41" s="110">
        <f>'A6'!D41</f>
        <v>0</v>
      </c>
      <c r="E41" s="110">
        <f>'A6'!E41</f>
        <v>0</v>
      </c>
      <c r="F41" s="110">
        <f>'A6'!F41</f>
        <v>0</v>
      </c>
      <c r="G41" s="110">
        <f>'A6'!G41</f>
        <v>0</v>
      </c>
      <c r="H41" s="110">
        <f>'A6'!H41</f>
        <v>0</v>
      </c>
      <c r="I41" s="110">
        <f>'A6'!I41</f>
        <v>0</v>
      </c>
      <c r="J41" s="110">
        <f>'A6'!J41</f>
        <v>0</v>
      </c>
      <c r="K41" s="110">
        <f>'A6'!K41</f>
        <v>0</v>
      </c>
      <c r="L41" s="110">
        <f>'A6'!L41</f>
        <v>0</v>
      </c>
      <c r="M41" s="49"/>
      <c r="N41" s="26"/>
      <c r="O41" s="26"/>
    </row>
    <row r="42" spans="1:23" s="14" customFormat="1" ht="18" customHeight="1">
      <c r="A42" s="30"/>
      <c r="B42" s="31" t="s">
        <v>339</v>
      </c>
      <c r="C42" s="75"/>
      <c r="D42" s="110">
        <f>'A6'!D42</f>
        <v>0</v>
      </c>
      <c r="E42" s="110">
        <f>'A6'!E42</f>
        <v>0</v>
      </c>
      <c r="F42" s="110">
        <f>'A6'!F42</f>
        <v>0</v>
      </c>
      <c r="G42" s="110">
        <f>'A6'!G42</f>
        <v>0</v>
      </c>
      <c r="H42" s="110">
        <f>'A6'!H42</f>
        <v>0</v>
      </c>
      <c r="I42" s="110">
        <f>'A6'!I42</f>
        <v>0</v>
      </c>
      <c r="J42" s="110">
        <f>'A6'!J42</f>
        <v>0</v>
      </c>
      <c r="K42" s="110">
        <f>'A6'!K42</f>
        <v>0</v>
      </c>
      <c r="L42" s="110">
        <f>'A6'!L42</f>
        <v>0</v>
      </c>
      <c r="M42" s="49"/>
      <c r="N42" s="26"/>
      <c r="O42" s="26"/>
    </row>
    <row r="43" spans="1:23" s="14" customFormat="1" ht="18" customHeight="1">
      <c r="A43" s="30"/>
      <c r="B43" s="31" t="s">
        <v>340</v>
      </c>
      <c r="C43" s="75"/>
      <c r="D43" s="110">
        <f>'A6'!D43</f>
        <v>0</v>
      </c>
      <c r="E43" s="110">
        <f>'A6'!E43</f>
        <v>0</v>
      </c>
      <c r="F43" s="110">
        <f>'A6'!F43</f>
        <v>0</v>
      </c>
      <c r="G43" s="110">
        <f>'A6'!G43</f>
        <v>0</v>
      </c>
      <c r="H43" s="110">
        <f>'A6'!H43</f>
        <v>0</v>
      </c>
      <c r="I43" s="110">
        <f>'A6'!I43</f>
        <v>0</v>
      </c>
      <c r="J43" s="110">
        <f>'A6'!J43</f>
        <v>0</v>
      </c>
      <c r="K43" s="110">
        <f>'A6'!K43</f>
        <v>0</v>
      </c>
      <c r="L43" s="110">
        <f>'A6'!L43</f>
        <v>0</v>
      </c>
      <c r="M43" s="49"/>
      <c r="N43" s="26"/>
      <c r="O43" s="26"/>
    </row>
    <row r="44" spans="1:23" s="14" customFormat="1" ht="18" customHeight="1">
      <c r="A44" s="29"/>
      <c r="B44" s="12" t="s">
        <v>174</v>
      </c>
      <c r="C44" s="258"/>
      <c r="D44" s="110">
        <f>'A6'!D44</f>
        <v>1877.0847604900002</v>
      </c>
      <c r="E44" s="110">
        <f>'A6'!E44</f>
        <v>0</v>
      </c>
      <c r="F44" s="110">
        <f>'A6'!F44</f>
        <v>94.838980339999992</v>
      </c>
      <c r="G44" s="110">
        <f>'A6'!G44</f>
        <v>0</v>
      </c>
      <c r="H44" s="110">
        <f>'A6'!H44</f>
        <v>0</v>
      </c>
      <c r="I44" s="110">
        <f>'A6'!I44</f>
        <v>0</v>
      </c>
      <c r="J44" s="110">
        <f>'A6'!J44</f>
        <v>0</v>
      </c>
      <c r="K44" s="110">
        <f>'A6'!K44</f>
        <v>0</v>
      </c>
      <c r="L44" s="110">
        <f>'A6'!L44</f>
        <v>1971.9237408300003</v>
      </c>
      <c r="M44" s="49"/>
      <c r="N44" s="26"/>
      <c r="O44" s="125"/>
    </row>
    <row r="45" spans="1:23" s="14" customFormat="1" ht="18" customHeight="1">
      <c r="A45" s="29"/>
      <c r="B45" s="258"/>
      <c r="C45" s="12"/>
      <c r="D45" s="110">
        <f>'A6'!D45</f>
        <v>0</v>
      </c>
      <c r="E45" s="110">
        <f>'A6'!E45</f>
        <v>0</v>
      </c>
      <c r="F45" s="110">
        <f>'A6'!F45</f>
        <v>0</v>
      </c>
      <c r="G45" s="110">
        <f>'A6'!G45</f>
        <v>0</v>
      </c>
      <c r="H45" s="110">
        <f>'A6'!H45</f>
        <v>0</v>
      </c>
      <c r="I45" s="110">
        <f>'A6'!I45</f>
        <v>0</v>
      </c>
      <c r="J45" s="110">
        <f>'A6'!J45</f>
        <v>0</v>
      </c>
      <c r="K45" s="110">
        <f>'A6'!K45</f>
        <v>0</v>
      </c>
      <c r="L45" s="110">
        <f>'A6'!L45</f>
        <v>0</v>
      </c>
      <c r="M45" s="49"/>
      <c r="N45" s="26"/>
      <c r="O45" s="26"/>
    </row>
    <row r="46" spans="1:23" s="14" customFormat="1" ht="18" customHeight="1">
      <c r="A46" s="27"/>
      <c r="B46" s="252" t="s">
        <v>190</v>
      </c>
      <c r="C46" s="56"/>
      <c r="D46" s="110">
        <f>'A6'!D46</f>
        <v>0</v>
      </c>
      <c r="E46" s="110">
        <f>'A6'!E46</f>
        <v>0</v>
      </c>
      <c r="F46" s="110">
        <f>'A6'!F46</f>
        <v>0</v>
      </c>
      <c r="G46" s="110">
        <f>'A6'!G46</f>
        <v>0</v>
      </c>
      <c r="H46" s="110">
        <f>'A6'!H46</f>
        <v>0</v>
      </c>
      <c r="I46" s="110">
        <f>'A6'!I46</f>
        <v>0</v>
      </c>
      <c r="J46" s="110">
        <f>'A6'!J46</f>
        <v>0</v>
      </c>
      <c r="K46" s="110">
        <f>'A6'!K46</f>
        <v>0</v>
      </c>
      <c r="L46" s="110">
        <f>'A6'!L46</f>
        <v>0</v>
      </c>
      <c r="M46" s="49"/>
      <c r="N46" s="26"/>
      <c r="O46" s="26"/>
    </row>
    <row r="47" spans="1:23" s="14" customFormat="1" ht="18" customHeight="1">
      <c r="A47" s="27"/>
      <c r="B47" s="28" t="s">
        <v>337</v>
      </c>
      <c r="C47" s="75"/>
      <c r="D47" s="110">
        <f>'A6'!D47</f>
        <v>1637.6751102399999</v>
      </c>
      <c r="E47" s="110">
        <f>'A6'!E47</f>
        <v>0</v>
      </c>
      <c r="F47" s="110">
        <f>'A6'!F47</f>
        <v>0</v>
      </c>
      <c r="G47" s="110">
        <f>'A6'!G47</f>
        <v>0.12461986</v>
      </c>
      <c r="H47" s="110">
        <f>'A6'!H47</f>
        <v>0</v>
      </c>
      <c r="I47" s="110">
        <f>'A6'!I47</f>
        <v>0</v>
      </c>
      <c r="J47" s="110">
        <f>'A6'!J47</f>
        <v>0</v>
      </c>
      <c r="K47" s="110">
        <f>'A6'!K47</f>
        <v>0</v>
      </c>
      <c r="L47" s="110">
        <f>'A6'!L47</f>
        <v>1637.7997301</v>
      </c>
      <c r="M47" s="49"/>
      <c r="N47" s="26"/>
      <c r="O47" s="26"/>
    </row>
    <row r="48" spans="1:23" s="14" customFormat="1" ht="18" customHeight="1">
      <c r="A48" s="29"/>
      <c r="B48" s="12" t="s">
        <v>331</v>
      </c>
      <c r="C48" s="75"/>
      <c r="D48" s="110">
        <f>'A6'!D48</f>
        <v>504.56964184000003</v>
      </c>
      <c r="E48" s="110">
        <f>'A6'!E48</f>
        <v>0</v>
      </c>
      <c r="F48" s="110">
        <f>'A6'!F48</f>
        <v>0</v>
      </c>
      <c r="G48" s="110">
        <f>'A6'!G48</f>
        <v>0.12461986</v>
      </c>
      <c r="H48" s="110">
        <f>'A6'!H48</f>
        <v>0</v>
      </c>
      <c r="I48" s="110">
        <f>'A6'!I48</f>
        <v>0</v>
      </c>
      <c r="J48" s="110">
        <f>'A6'!J48</f>
        <v>0</v>
      </c>
      <c r="K48" s="110">
        <f>'A6'!K48</f>
        <v>0</v>
      </c>
      <c r="L48" s="110">
        <f>'A6'!L48</f>
        <v>504.69426170000003</v>
      </c>
      <c r="M48" s="49"/>
      <c r="N48" s="26"/>
      <c r="O48" s="26"/>
    </row>
    <row r="49" spans="1:15" s="14" customFormat="1" ht="18" customHeight="1">
      <c r="A49" s="30"/>
      <c r="B49" s="31" t="s">
        <v>175</v>
      </c>
      <c r="C49" s="75"/>
      <c r="D49" s="110">
        <f>'A6'!D49</f>
        <v>0</v>
      </c>
      <c r="E49" s="110">
        <f>'A6'!E49</f>
        <v>0</v>
      </c>
      <c r="F49" s="110">
        <f>'A6'!F49</f>
        <v>0</v>
      </c>
      <c r="G49" s="110">
        <f>'A6'!G49</f>
        <v>0.12461986</v>
      </c>
      <c r="H49" s="110">
        <f>'A6'!H49</f>
        <v>0</v>
      </c>
      <c r="I49" s="110">
        <f>'A6'!I49</f>
        <v>0</v>
      </c>
      <c r="J49" s="110">
        <f>'A6'!J49</f>
        <v>0</v>
      </c>
      <c r="K49" s="110">
        <f>'A6'!K49</f>
        <v>0</v>
      </c>
      <c r="L49" s="110">
        <f>'A6'!L49</f>
        <v>0.12461986</v>
      </c>
      <c r="M49" s="49"/>
      <c r="N49" s="26"/>
      <c r="O49" s="26"/>
    </row>
    <row r="50" spans="1:15" s="14" customFormat="1" ht="18" customHeight="1">
      <c r="A50" s="30"/>
      <c r="B50" s="31" t="s">
        <v>176</v>
      </c>
      <c r="C50" s="75"/>
      <c r="D50" s="110">
        <f>'A6'!D50</f>
        <v>504.56964184000003</v>
      </c>
      <c r="E50" s="110">
        <f>'A6'!E50</f>
        <v>0</v>
      </c>
      <c r="F50" s="110">
        <f>'A6'!F50</f>
        <v>0</v>
      </c>
      <c r="G50" s="110">
        <f>'A6'!G50</f>
        <v>0</v>
      </c>
      <c r="H50" s="110">
        <f>'A6'!H50</f>
        <v>0</v>
      </c>
      <c r="I50" s="110">
        <f>'A6'!I50</f>
        <v>0</v>
      </c>
      <c r="J50" s="110">
        <f>'A6'!J50</f>
        <v>0</v>
      </c>
      <c r="K50" s="110">
        <f>'A6'!K50</f>
        <v>0</v>
      </c>
      <c r="L50" s="110">
        <f>'A6'!L50</f>
        <v>504.56964184000003</v>
      </c>
      <c r="M50" s="49"/>
      <c r="N50" s="26"/>
      <c r="O50" s="26"/>
    </row>
    <row r="51" spans="1:15" s="14" customFormat="1" ht="18" customHeight="1">
      <c r="A51" s="30"/>
      <c r="B51" s="12" t="s">
        <v>177</v>
      </c>
      <c r="C51" s="75"/>
      <c r="D51" s="110">
        <f>'A6'!D51</f>
        <v>309.08353055999999</v>
      </c>
      <c r="E51" s="110">
        <f>'A6'!E51</f>
        <v>0</v>
      </c>
      <c r="F51" s="110">
        <f>'A6'!F51</f>
        <v>0</v>
      </c>
      <c r="G51" s="110">
        <f>'A6'!G51</f>
        <v>0</v>
      </c>
      <c r="H51" s="110">
        <f>'A6'!H51</f>
        <v>0</v>
      </c>
      <c r="I51" s="110">
        <f>'A6'!I51</f>
        <v>0</v>
      </c>
      <c r="J51" s="110">
        <f>'A6'!J51</f>
        <v>0</v>
      </c>
      <c r="K51" s="110">
        <f>'A6'!K51</f>
        <v>0</v>
      </c>
      <c r="L51" s="110">
        <f>'A6'!L51</f>
        <v>309.08353055999999</v>
      </c>
      <c r="M51" s="49"/>
      <c r="N51" s="26"/>
      <c r="O51" s="26"/>
    </row>
    <row r="52" spans="1:15" s="14" customFormat="1" ht="18" customHeight="1">
      <c r="A52" s="30"/>
      <c r="B52" s="31" t="s">
        <v>175</v>
      </c>
      <c r="C52" s="75"/>
      <c r="D52" s="110">
        <f>'A6'!D52</f>
        <v>0</v>
      </c>
      <c r="E52" s="110">
        <f>'A6'!E52</f>
        <v>0</v>
      </c>
      <c r="F52" s="110">
        <f>'A6'!F52</f>
        <v>0</v>
      </c>
      <c r="G52" s="110">
        <f>'A6'!G52</f>
        <v>0</v>
      </c>
      <c r="H52" s="110">
        <f>'A6'!H52</f>
        <v>0</v>
      </c>
      <c r="I52" s="110">
        <f>'A6'!I52</f>
        <v>0</v>
      </c>
      <c r="J52" s="110">
        <f>'A6'!J52</f>
        <v>0</v>
      </c>
      <c r="K52" s="110">
        <f>'A6'!K52</f>
        <v>0</v>
      </c>
      <c r="L52" s="110">
        <f>'A6'!L52</f>
        <v>0</v>
      </c>
      <c r="M52" s="49"/>
      <c r="N52" s="26"/>
      <c r="O52" s="26"/>
    </row>
    <row r="53" spans="1:15" s="14" customFormat="1" ht="18" customHeight="1">
      <c r="A53" s="30"/>
      <c r="B53" s="31" t="s">
        <v>176</v>
      </c>
      <c r="C53" s="75"/>
      <c r="D53" s="110">
        <f>'A6'!D53</f>
        <v>309.08353055999999</v>
      </c>
      <c r="E53" s="110">
        <f>'A6'!E53</f>
        <v>0</v>
      </c>
      <c r="F53" s="110">
        <f>'A6'!F53</f>
        <v>0</v>
      </c>
      <c r="G53" s="110">
        <f>'A6'!G53</f>
        <v>0</v>
      </c>
      <c r="H53" s="110">
        <f>'A6'!H53</f>
        <v>0</v>
      </c>
      <c r="I53" s="110">
        <f>'A6'!I53</f>
        <v>0</v>
      </c>
      <c r="J53" s="110">
        <f>'A6'!J53</f>
        <v>0</v>
      </c>
      <c r="K53" s="110">
        <f>'A6'!K53</f>
        <v>0</v>
      </c>
      <c r="L53" s="110">
        <f>'A6'!L53</f>
        <v>309.08353055999999</v>
      </c>
      <c r="M53" s="49"/>
      <c r="N53" s="26"/>
      <c r="O53" s="26"/>
    </row>
    <row r="54" spans="1:15" s="14" customFormat="1" ht="18" customHeight="1">
      <c r="A54" s="29"/>
      <c r="B54" s="469" t="s">
        <v>328</v>
      </c>
      <c r="C54" s="75"/>
      <c r="D54" s="110">
        <f>'A6'!D54</f>
        <v>0</v>
      </c>
      <c r="E54" s="110">
        <f>'A6'!E54</f>
        <v>0</v>
      </c>
      <c r="F54" s="110">
        <f>'A6'!F54</f>
        <v>0</v>
      </c>
      <c r="G54" s="110">
        <f>'A6'!G54</f>
        <v>0</v>
      </c>
      <c r="H54" s="110">
        <f>'A6'!H54</f>
        <v>0</v>
      </c>
      <c r="I54" s="110">
        <f>'A6'!I54</f>
        <v>0</v>
      </c>
      <c r="J54" s="110">
        <f>'A6'!J54</f>
        <v>0</v>
      </c>
      <c r="K54" s="110">
        <f>'A6'!K54</f>
        <v>0</v>
      </c>
      <c r="L54" s="110">
        <f>'A6'!L54</f>
        <v>0</v>
      </c>
      <c r="M54" s="49"/>
      <c r="N54" s="26"/>
      <c r="O54" s="26"/>
    </row>
    <row r="55" spans="1:15" s="14" customFormat="1" ht="18" customHeight="1">
      <c r="A55" s="30"/>
      <c r="B55" s="31" t="s">
        <v>175</v>
      </c>
      <c r="C55" s="75"/>
      <c r="D55" s="110">
        <f>'A6'!D55</f>
        <v>0</v>
      </c>
      <c r="E55" s="110">
        <f>'A6'!E55</f>
        <v>0</v>
      </c>
      <c r="F55" s="110">
        <f>'A6'!F55</f>
        <v>0</v>
      </c>
      <c r="G55" s="110">
        <f>'A6'!G55</f>
        <v>0</v>
      </c>
      <c r="H55" s="110">
        <f>'A6'!H55</f>
        <v>0</v>
      </c>
      <c r="I55" s="110">
        <f>'A6'!I55</f>
        <v>0</v>
      </c>
      <c r="J55" s="110">
        <f>'A6'!J55</f>
        <v>0</v>
      </c>
      <c r="K55" s="110">
        <f>'A6'!K55</f>
        <v>0</v>
      </c>
      <c r="L55" s="110">
        <f>'A6'!L55</f>
        <v>0</v>
      </c>
      <c r="M55" s="49"/>
      <c r="N55" s="26"/>
      <c r="O55" s="26"/>
    </row>
    <row r="56" spans="1:15" s="14" customFormat="1" ht="18" customHeight="1">
      <c r="A56" s="30"/>
      <c r="B56" s="31" t="s">
        <v>176</v>
      </c>
      <c r="C56" s="75"/>
      <c r="D56" s="110">
        <f>'A6'!D56</f>
        <v>0</v>
      </c>
      <c r="E56" s="110">
        <f>'A6'!E56</f>
        <v>0</v>
      </c>
      <c r="F56" s="110">
        <f>'A6'!F56</f>
        <v>0</v>
      </c>
      <c r="G56" s="110">
        <f>'A6'!G56</f>
        <v>0</v>
      </c>
      <c r="H56" s="110">
        <f>'A6'!H56</f>
        <v>0</v>
      </c>
      <c r="I56" s="110">
        <f>'A6'!I56</f>
        <v>0</v>
      </c>
      <c r="J56" s="110">
        <f>'A6'!J56</f>
        <v>0</v>
      </c>
      <c r="K56" s="110">
        <f>'A6'!K56</f>
        <v>0</v>
      </c>
      <c r="L56" s="110">
        <f>'A6'!L56</f>
        <v>0</v>
      </c>
      <c r="M56" s="49"/>
      <c r="N56" s="26"/>
      <c r="O56" s="26"/>
    </row>
    <row r="57" spans="1:15" s="14" customFormat="1" ht="18" customHeight="1">
      <c r="A57" s="29"/>
      <c r="B57" s="469" t="s">
        <v>327</v>
      </c>
      <c r="C57" s="75"/>
      <c r="D57" s="110">
        <f>'A6'!D57</f>
        <v>824.02193783999996</v>
      </c>
      <c r="E57" s="110">
        <f>'A6'!E57</f>
        <v>0</v>
      </c>
      <c r="F57" s="110">
        <f>'A6'!F57</f>
        <v>0</v>
      </c>
      <c r="G57" s="110">
        <f>'A6'!G57</f>
        <v>0</v>
      </c>
      <c r="H57" s="110">
        <f>'A6'!H57</f>
        <v>0</v>
      </c>
      <c r="I57" s="110">
        <f>'A6'!I57</f>
        <v>0</v>
      </c>
      <c r="J57" s="110">
        <f>'A6'!J57</f>
        <v>0</v>
      </c>
      <c r="K57" s="110">
        <f>'A6'!K57</f>
        <v>0</v>
      </c>
      <c r="L57" s="110">
        <f>'A6'!L57</f>
        <v>824.02193783999996</v>
      </c>
      <c r="M57" s="49"/>
      <c r="N57" s="26"/>
      <c r="O57" s="26"/>
    </row>
    <row r="58" spans="1:15" s="14" customFormat="1" ht="18" customHeight="1">
      <c r="A58" s="30"/>
      <c r="B58" s="31" t="s">
        <v>175</v>
      </c>
      <c r="C58" s="75"/>
      <c r="D58" s="110">
        <f>'A6'!D58</f>
        <v>824.02193783999996</v>
      </c>
      <c r="E58" s="110">
        <f>'A6'!E58</f>
        <v>0</v>
      </c>
      <c r="F58" s="110">
        <f>'A6'!F58</f>
        <v>0</v>
      </c>
      <c r="G58" s="110">
        <f>'A6'!G58</f>
        <v>0</v>
      </c>
      <c r="H58" s="110">
        <f>'A6'!H58</f>
        <v>0</v>
      </c>
      <c r="I58" s="110">
        <f>'A6'!I58</f>
        <v>0</v>
      </c>
      <c r="J58" s="110">
        <f>'A6'!J58</f>
        <v>0</v>
      </c>
      <c r="K58" s="110">
        <f>'A6'!K58</f>
        <v>0</v>
      </c>
      <c r="L58" s="110">
        <f>'A6'!L58</f>
        <v>824.02193783999996</v>
      </c>
      <c r="M58" s="49"/>
      <c r="N58" s="26"/>
      <c r="O58" s="26"/>
    </row>
    <row r="59" spans="1:15" s="14" customFormat="1" ht="18" customHeight="1">
      <c r="A59" s="30"/>
      <c r="B59" s="31" t="s">
        <v>176</v>
      </c>
      <c r="C59" s="75"/>
      <c r="D59" s="110">
        <f>'A6'!D59</f>
        <v>0</v>
      </c>
      <c r="E59" s="110">
        <f>'A6'!E59</f>
        <v>0</v>
      </c>
      <c r="F59" s="110">
        <f>'A6'!F59</f>
        <v>0</v>
      </c>
      <c r="G59" s="110">
        <f>'A6'!G59</f>
        <v>0</v>
      </c>
      <c r="H59" s="110">
        <f>'A6'!H59</f>
        <v>0</v>
      </c>
      <c r="I59" s="110">
        <f>'A6'!I59</f>
        <v>0</v>
      </c>
      <c r="J59" s="110">
        <f>'A6'!J59</f>
        <v>0</v>
      </c>
      <c r="K59" s="110">
        <f>'A6'!K59</f>
        <v>0</v>
      </c>
      <c r="L59" s="110">
        <f>'A6'!L59</f>
        <v>0</v>
      </c>
      <c r="M59" s="49"/>
      <c r="N59" s="26"/>
      <c r="O59" s="26"/>
    </row>
    <row r="60" spans="1:15" s="14" customFormat="1" ht="18" customHeight="1">
      <c r="A60" s="30"/>
      <c r="B60" s="28" t="s">
        <v>338</v>
      </c>
      <c r="C60" s="75"/>
      <c r="D60" s="110">
        <f>'A6'!D60</f>
        <v>0</v>
      </c>
      <c r="E60" s="110">
        <f>'A6'!E60</f>
        <v>0</v>
      </c>
      <c r="F60" s="110">
        <f>'A6'!F60</f>
        <v>0</v>
      </c>
      <c r="G60" s="110">
        <f>'A6'!G60</f>
        <v>0</v>
      </c>
      <c r="H60" s="110">
        <f>'A6'!H60</f>
        <v>0</v>
      </c>
      <c r="I60" s="110">
        <f>'A6'!I60</f>
        <v>0</v>
      </c>
      <c r="J60" s="110">
        <f>'A6'!J60</f>
        <v>0</v>
      </c>
      <c r="K60" s="110">
        <f>'A6'!K60</f>
        <v>0</v>
      </c>
      <c r="L60" s="110">
        <f>'A6'!L60</f>
        <v>0</v>
      </c>
      <c r="M60" s="49"/>
      <c r="N60" s="26"/>
      <c r="O60" s="26"/>
    </row>
    <row r="61" spans="1:15" s="14" customFormat="1" ht="18" customHeight="1">
      <c r="A61" s="30"/>
      <c r="B61" s="31" t="s">
        <v>339</v>
      </c>
      <c r="C61" s="75"/>
      <c r="D61" s="110">
        <f>'A6'!D61</f>
        <v>0</v>
      </c>
      <c r="E61" s="110">
        <f>'A6'!E61</f>
        <v>0</v>
      </c>
      <c r="F61" s="110">
        <f>'A6'!F61</f>
        <v>0</v>
      </c>
      <c r="G61" s="110">
        <f>'A6'!G61</f>
        <v>0</v>
      </c>
      <c r="H61" s="110">
        <f>'A6'!H61</f>
        <v>0</v>
      </c>
      <c r="I61" s="110">
        <f>'A6'!I61</f>
        <v>0</v>
      </c>
      <c r="J61" s="110">
        <f>'A6'!J61</f>
        <v>0</v>
      </c>
      <c r="K61" s="110">
        <f>'A6'!K61</f>
        <v>0</v>
      </c>
      <c r="L61" s="110">
        <f>'A6'!L61</f>
        <v>0</v>
      </c>
      <c r="M61" s="49"/>
      <c r="N61" s="26"/>
      <c r="O61" s="26"/>
    </row>
    <row r="62" spans="1:15" s="14" customFormat="1" ht="18" customHeight="1">
      <c r="A62" s="30"/>
      <c r="B62" s="31" t="s">
        <v>340</v>
      </c>
      <c r="C62" s="75"/>
      <c r="D62" s="110">
        <f>'A6'!D62</f>
        <v>0</v>
      </c>
      <c r="E62" s="110">
        <f>'A6'!E62</f>
        <v>0</v>
      </c>
      <c r="F62" s="110">
        <f>'A6'!F62</f>
        <v>0</v>
      </c>
      <c r="G62" s="110">
        <f>'A6'!G62</f>
        <v>0</v>
      </c>
      <c r="H62" s="110">
        <f>'A6'!H62</f>
        <v>0</v>
      </c>
      <c r="I62" s="110">
        <f>'A6'!I62</f>
        <v>0</v>
      </c>
      <c r="J62" s="110">
        <f>'A6'!J62</f>
        <v>0</v>
      </c>
      <c r="K62" s="110">
        <f>'A6'!K62</f>
        <v>0</v>
      </c>
      <c r="L62" s="110">
        <f>'A6'!L62</f>
        <v>0</v>
      </c>
      <c r="M62" s="49"/>
      <c r="N62" s="26"/>
      <c r="O62" s="26"/>
    </row>
    <row r="63" spans="1:15" s="14" customFormat="1" ht="18" customHeight="1">
      <c r="A63" s="29"/>
      <c r="B63" s="12" t="s">
        <v>174</v>
      </c>
      <c r="C63" s="258"/>
      <c r="D63" s="110">
        <f>'A6'!D63</f>
        <v>1637.6751102399999</v>
      </c>
      <c r="E63" s="110">
        <f>'A6'!E63</f>
        <v>0</v>
      </c>
      <c r="F63" s="110">
        <f>'A6'!F63</f>
        <v>0</v>
      </c>
      <c r="G63" s="110">
        <f>'A6'!G63</f>
        <v>0.12461986</v>
      </c>
      <c r="H63" s="110">
        <f>'A6'!H63</f>
        <v>0</v>
      </c>
      <c r="I63" s="110">
        <f>'A6'!I63</f>
        <v>0</v>
      </c>
      <c r="J63" s="110">
        <f>'A6'!J63</f>
        <v>0</v>
      </c>
      <c r="K63" s="110">
        <f>'A6'!K63</f>
        <v>0</v>
      </c>
      <c r="L63" s="110">
        <f>'A6'!L63</f>
        <v>1637.7997301</v>
      </c>
      <c r="M63" s="49"/>
      <c r="N63" s="26"/>
      <c r="O63" s="26"/>
    </row>
    <row r="64" spans="1:15" s="14" customFormat="1" ht="18" customHeight="1">
      <c r="A64" s="29"/>
      <c r="B64" s="258"/>
      <c r="C64" s="12"/>
      <c r="D64" s="110">
        <f>'A6'!D64</f>
        <v>0</v>
      </c>
      <c r="E64" s="110">
        <f>'A6'!E64</f>
        <v>0</v>
      </c>
      <c r="F64" s="110">
        <f>'A6'!F64</f>
        <v>0</v>
      </c>
      <c r="G64" s="110">
        <f>'A6'!G64</f>
        <v>0</v>
      </c>
      <c r="H64" s="110">
        <f>'A6'!H64</f>
        <v>0</v>
      </c>
      <c r="I64" s="110">
        <f>'A6'!I64</f>
        <v>0</v>
      </c>
      <c r="J64" s="110">
        <f>'A6'!J64</f>
        <v>0</v>
      </c>
      <c r="K64" s="110">
        <f>'A6'!K64</f>
        <v>0</v>
      </c>
      <c r="L64" s="110">
        <f>'A6'!L64</f>
        <v>0</v>
      </c>
      <c r="M64" s="49"/>
      <c r="N64" s="26"/>
      <c r="O64" s="26"/>
    </row>
    <row r="65" spans="1:20" s="14" customFormat="1" ht="18" customHeight="1">
      <c r="A65" s="29"/>
      <c r="B65" s="258" t="s">
        <v>191</v>
      </c>
      <c r="C65" s="12"/>
      <c r="D65" s="110">
        <f>'A6'!D65</f>
        <v>3514.7598707300003</v>
      </c>
      <c r="E65" s="110">
        <f>'A6'!E65</f>
        <v>0</v>
      </c>
      <c r="F65" s="110">
        <f>'A6'!F65</f>
        <v>94.838980339999992</v>
      </c>
      <c r="G65" s="110">
        <f>'A6'!G65</f>
        <v>0.12461986</v>
      </c>
      <c r="H65" s="110">
        <f>'A6'!H65</f>
        <v>0</v>
      </c>
      <c r="I65" s="110">
        <f>'A6'!I65</f>
        <v>0</v>
      </c>
      <c r="J65" s="110">
        <f>'A6'!J65</f>
        <v>0</v>
      </c>
      <c r="K65" s="110">
        <f>'A6'!K65</f>
        <v>0</v>
      </c>
      <c r="L65" s="110">
        <f>'A6'!L65</f>
        <v>3609.7234709300001</v>
      </c>
      <c r="M65" s="49"/>
      <c r="N65" s="26"/>
      <c r="O65" s="26"/>
    </row>
    <row r="66" spans="1:20" s="14" customFormat="1" ht="18" customHeight="1">
      <c r="A66" s="29"/>
      <c r="B66" s="236"/>
      <c r="D66" s="110">
        <f>'A6'!D66</f>
        <v>0</v>
      </c>
      <c r="E66" s="110">
        <f>'A6'!E66</f>
        <v>0</v>
      </c>
      <c r="F66" s="110">
        <f>'A6'!F66</f>
        <v>0</v>
      </c>
      <c r="G66" s="110">
        <f>'A6'!G66</f>
        <v>0</v>
      </c>
      <c r="H66" s="110">
        <f>'A6'!H66</f>
        <v>0</v>
      </c>
      <c r="I66" s="110">
        <f>'A6'!I66</f>
        <v>0</v>
      </c>
      <c r="J66" s="110">
        <f>'A6'!J66</f>
        <v>0</v>
      </c>
      <c r="K66" s="110">
        <f>'A6'!K66</f>
        <v>0</v>
      </c>
      <c r="L66" s="110">
        <f>'A6'!L66</f>
        <v>0</v>
      </c>
      <c r="M66" s="49"/>
      <c r="N66" s="26"/>
      <c r="O66" s="26"/>
    </row>
    <row r="67" spans="1:20" s="14" customFormat="1" ht="18" customHeight="1">
      <c r="A67" s="96"/>
      <c r="B67" s="265" t="s">
        <v>192</v>
      </c>
      <c r="C67" s="97"/>
      <c r="D67" s="442">
        <f>'A6'!D67</f>
        <v>250769.88666051</v>
      </c>
      <c r="E67" s="442">
        <f>'A6'!E67</f>
        <v>7697.3641752900003</v>
      </c>
      <c r="F67" s="442">
        <f>'A6'!F67</f>
        <v>13896.046322430004</v>
      </c>
      <c r="G67" s="442">
        <f>'A6'!G67</f>
        <v>9643.4222948499973</v>
      </c>
      <c r="H67" s="442">
        <f>'A6'!H67</f>
        <v>2018.1988375400001</v>
      </c>
      <c r="I67" s="442">
        <f>'A6'!I67</f>
        <v>8441.5696977799998</v>
      </c>
      <c r="J67" s="442">
        <f>'A6'!J67</f>
        <v>443.49517953999998</v>
      </c>
      <c r="K67" s="442">
        <f>'A6'!K67</f>
        <v>2946.5304850699999</v>
      </c>
      <c r="L67" s="442">
        <f>'A6'!L67</f>
        <v>295856.51365301001</v>
      </c>
      <c r="M67" s="49"/>
    </row>
    <row r="68" spans="1:20" s="44" customFormat="1" ht="18" hidden="1" customHeight="1">
      <c r="A68" s="507" t="s">
        <v>235</v>
      </c>
      <c r="B68" s="508"/>
      <c r="C68" s="508"/>
      <c r="D68" s="508"/>
      <c r="E68" s="508"/>
      <c r="F68" s="508"/>
      <c r="G68" s="508"/>
      <c r="H68" s="508"/>
      <c r="I68" s="508"/>
      <c r="J68" s="508"/>
      <c r="K68" s="508"/>
      <c r="L68" s="508"/>
      <c r="M68" s="508"/>
      <c r="O68" s="42"/>
      <c r="P68" s="42"/>
      <c r="T68" s="45"/>
    </row>
    <row r="69" spans="1:20" s="44" customFormat="1" ht="18" hidden="1" customHeight="1">
      <c r="A69" s="507" t="s">
        <v>234</v>
      </c>
      <c r="B69" s="508"/>
      <c r="C69" s="508"/>
      <c r="D69" s="508"/>
      <c r="E69" s="508"/>
      <c r="F69" s="508"/>
      <c r="G69" s="508"/>
      <c r="H69" s="508"/>
      <c r="I69" s="508"/>
      <c r="J69" s="508"/>
      <c r="K69" s="508"/>
      <c r="L69" s="508"/>
      <c r="M69" s="508"/>
      <c r="O69" s="42"/>
      <c r="P69" s="42"/>
      <c r="T69" s="45"/>
    </row>
    <row r="70" spans="1:20" s="14" customFormat="1" ht="18" customHeight="1">
      <c r="A70" s="12"/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20" s="14" customFormat="1" ht="18" customHeight="1">
      <c r="A71" s="57"/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20" s="44" customFormat="1" ht="18" customHeight="1">
      <c r="B72" s="99"/>
      <c r="C72" s="99"/>
      <c r="M72" s="51"/>
    </row>
    <row r="73" spans="1:20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20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20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</sheetData>
  <mergeCells count="2">
    <mergeCell ref="A68:M68"/>
    <mergeCell ref="A69:M69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98"/>
  <sheetViews>
    <sheetView showZeros="0" zoomScale="90" zoomScaleNormal="90" workbookViewId="0">
      <pane xSplit="3" ySplit="10" topLeftCell="D45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H61" sqref="H61"/>
    </sheetView>
  </sheetViews>
  <sheetFormatPr defaultColWidth="0" defaultRowHeight="12" zeroHeight="1"/>
  <cols>
    <col min="1" max="1" width="2.42578125" style="158" customWidth="1"/>
    <col min="2" max="2" width="45.1406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12.28515625" style="158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8" customFormat="1" ht="18" customHeight="1">
      <c r="A8" s="146" t="s">
        <v>194</v>
      </c>
      <c r="B8" s="147"/>
      <c r="C8" s="147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</row>
    <row r="9" spans="1:15" s="156" customFormat="1" ht="27.95" customHeight="1">
      <c r="A9" s="164"/>
      <c r="B9" s="16" t="s">
        <v>248</v>
      </c>
      <c r="C9" s="166"/>
      <c r="D9" s="18" t="s">
        <v>185</v>
      </c>
      <c r="E9" s="168"/>
      <c r="F9" s="168"/>
      <c r="G9" s="168"/>
      <c r="H9" s="168"/>
      <c r="I9" s="168"/>
      <c r="J9" s="168"/>
      <c r="K9" s="168"/>
      <c r="L9" s="521" t="s">
        <v>236</v>
      </c>
      <c r="M9" s="522" t="s">
        <v>237</v>
      </c>
      <c r="N9" s="156" t="s">
        <v>13</v>
      </c>
    </row>
    <row r="10" spans="1:15" s="156" customFormat="1" ht="42.7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435" t="s">
        <v>232</v>
      </c>
      <c r="K10" s="455" t="s">
        <v>174</v>
      </c>
      <c r="L10" s="516"/>
      <c r="M10" s="523"/>
      <c r="N10" s="156" t="s">
        <v>13</v>
      </c>
    </row>
    <row r="11" spans="1:15" s="156" customFormat="1" ht="18" customHeight="1">
      <c r="A11" s="175"/>
      <c r="B11" s="28" t="s">
        <v>270</v>
      </c>
      <c r="C11" s="176"/>
      <c r="D11" s="211"/>
      <c r="E11" s="211"/>
      <c r="F11" s="211"/>
      <c r="G11" s="211"/>
      <c r="H11" s="211"/>
      <c r="I11" s="211"/>
      <c r="J11" s="211"/>
      <c r="K11" s="152"/>
      <c r="L11" s="456"/>
      <c r="M11" s="152"/>
    </row>
    <row r="12" spans="1:15" s="156" customFormat="1" ht="18" customHeight="1">
      <c r="A12" s="177"/>
      <c r="B12" s="12" t="s">
        <v>331</v>
      </c>
      <c r="C12" s="155"/>
      <c r="D12" s="110">
        <f>'A7'!D12</f>
        <v>0</v>
      </c>
      <c r="E12" s="110">
        <f>'A7'!E12</f>
        <v>0</v>
      </c>
      <c r="F12" s="110">
        <f>'A7'!F12</f>
        <v>0</v>
      </c>
      <c r="G12" s="110">
        <f>'A7'!G12</f>
        <v>0</v>
      </c>
      <c r="H12" s="110">
        <f>'A7'!H12</f>
        <v>0</v>
      </c>
      <c r="I12" s="110">
        <f>'A7'!I12</f>
        <v>0</v>
      </c>
      <c r="J12" s="110">
        <f>'A7'!J12</f>
        <v>0</v>
      </c>
      <c r="K12" s="110">
        <f>'A7'!K12</f>
        <v>0</v>
      </c>
      <c r="L12" s="110">
        <f>'A7'!L12</f>
        <v>0</v>
      </c>
      <c r="M12" s="110">
        <f>'A7'!M12</f>
        <v>0</v>
      </c>
      <c r="O12" s="178"/>
    </row>
    <row r="13" spans="1:15" s="156" customFormat="1" ht="18" customHeight="1">
      <c r="A13" s="179"/>
      <c r="B13" s="31" t="s">
        <v>175</v>
      </c>
      <c r="C13" s="155"/>
      <c r="D13" s="110">
        <f>'A7'!D13</f>
        <v>0</v>
      </c>
      <c r="E13" s="110">
        <f>'A7'!E13</f>
        <v>0</v>
      </c>
      <c r="F13" s="110">
        <f>'A7'!F13</f>
        <v>0</v>
      </c>
      <c r="G13" s="110">
        <f>'A7'!G13</f>
        <v>0</v>
      </c>
      <c r="H13" s="110">
        <f>'A7'!H13</f>
        <v>0</v>
      </c>
      <c r="I13" s="110">
        <f>'A7'!I13</f>
        <v>0</v>
      </c>
      <c r="J13" s="110">
        <f>'A7'!J13</f>
        <v>0</v>
      </c>
      <c r="K13" s="110">
        <f>'A7'!K13</f>
        <v>0</v>
      </c>
      <c r="L13" s="110">
        <f>'A7'!L13</f>
        <v>0</v>
      </c>
      <c r="M13" s="110">
        <f>'A7'!M13</f>
        <v>0</v>
      </c>
    </row>
    <row r="14" spans="1:15" s="156" customFormat="1" ht="18" customHeight="1">
      <c r="A14" s="179"/>
      <c r="B14" s="31" t="s">
        <v>176</v>
      </c>
      <c r="C14" s="155"/>
      <c r="D14" s="110">
        <f>'A7'!D14</f>
        <v>0</v>
      </c>
      <c r="E14" s="110">
        <f>'A7'!E14</f>
        <v>0</v>
      </c>
      <c r="F14" s="110">
        <f>'A7'!F14</f>
        <v>0</v>
      </c>
      <c r="G14" s="110">
        <f>'A7'!G14</f>
        <v>0</v>
      </c>
      <c r="H14" s="110">
        <f>'A7'!H14</f>
        <v>0</v>
      </c>
      <c r="I14" s="110">
        <f>'A7'!I14</f>
        <v>0</v>
      </c>
      <c r="J14" s="110">
        <f>'A7'!J14</f>
        <v>0</v>
      </c>
      <c r="K14" s="110">
        <f>'A7'!K14</f>
        <v>0</v>
      </c>
      <c r="L14" s="110">
        <f>'A7'!L14</f>
        <v>0</v>
      </c>
      <c r="M14" s="110">
        <f>'A7'!M14</f>
        <v>0</v>
      </c>
    </row>
    <row r="15" spans="1:15" s="156" customFormat="1" ht="18" customHeight="1">
      <c r="A15" s="179"/>
      <c r="B15" s="12" t="s">
        <v>177</v>
      </c>
      <c r="C15" s="155"/>
      <c r="D15" s="110">
        <f>'A7'!D15</f>
        <v>0</v>
      </c>
      <c r="E15" s="110">
        <f>'A7'!E15</f>
        <v>0</v>
      </c>
      <c r="F15" s="110">
        <f>'A7'!F15</f>
        <v>0</v>
      </c>
      <c r="G15" s="110">
        <f>'A7'!G15</f>
        <v>0</v>
      </c>
      <c r="H15" s="110">
        <f>'A7'!H15</f>
        <v>0</v>
      </c>
      <c r="I15" s="110">
        <f>'A7'!I15</f>
        <v>0</v>
      </c>
      <c r="J15" s="110">
        <f>'A7'!J15</f>
        <v>0</v>
      </c>
      <c r="K15" s="110">
        <f>'A7'!K15</f>
        <v>0</v>
      </c>
      <c r="L15" s="110">
        <f>'A7'!L15</f>
        <v>0</v>
      </c>
      <c r="M15" s="110">
        <f>'A7'!M15</f>
        <v>0</v>
      </c>
    </row>
    <row r="16" spans="1:15" s="156" customFormat="1" ht="18" customHeight="1">
      <c r="A16" s="179"/>
      <c r="B16" s="31" t="s">
        <v>175</v>
      </c>
      <c r="C16" s="155"/>
      <c r="D16" s="110">
        <f>'A7'!D16</f>
        <v>0</v>
      </c>
      <c r="E16" s="110">
        <f>'A7'!E16</f>
        <v>0</v>
      </c>
      <c r="F16" s="110">
        <f>'A7'!F16</f>
        <v>0</v>
      </c>
      <c r="G16" s="110">
        <f>'A7'!G16</f>
        <v>0</v>
      </c>
      <c r="H16" s="110">
        <f>'A7'!H16</f>
        <v>0</v>
      </c>
      <c r="I16" s="110">
        <f>'A7'!I16</f>
        <v>0</v>
      </c>
      <c r="J16" s="110">
        <f>'A7'!J16</f>
        <v>0</v>
      </c>
      <c r="K16" s="110">
        <f>'A7'!K16</f>
        <v>0</v>
      </c>
      <c r="L16" s="110">
        <f>'A7'!L16</f>
        <v>0</v>
      </c>
      <c r="M16" s="110">
        <f>'A7'!M16</f>
        <v>0</v>
      </c>
    </row>
    <row r="17" spans="1:14" s="156" customFormat="1" ht="18" customHeight="1">
      <c r="A17" s="179"/>
      <c r="B17" s="31" t="s">
        <v>176</v>
      </c>
      <c r="C17" s="155"/>
      <c r="D17" s="110">
        <f>'A7'!D17</f>
        <v>0</v>
      </c>
      <c r="E17" s="110">
        <f>'A7'!E17</f>
        <v>0</v>
      </c>
      <c r="F17" s="110">
        <f>'A7'!F17</f>
        <v>0</v>
      </c>
      <c r="G17" s="110">
        <f>'A7'!G17</f>
        <v>0</v>
      </c>
      <c r="H17" s="110">
        <f>'A7'!H17</f>
        <v>0</v>
      </c>
      <c r="I17" s="110">
        <f>'A7'!I17</f>
        <v>0</v>
      </c>
      <c r="J17" s="110">
        <f>'A7'!J17</f>
        <v>0</v>
      </c>
      <c r="K17" s="110">
        <f>'A7'!K17</f>
        <v>0</v>
      </c>
      <c r="L17" s="110">
        <f>'A7'!L17</f>
        <v>0</v>
      </c>
      <c r="M17" s="110">
        <f>'A7'!M17</f>
        <v>0</v>
      </c>
    </row>
    <row r="18" spans="1:14" s="156" customFormat="1" ht="18" customHeight="1">
      <c r="A18" s="177"/>
      <c r="B18" s="469" t="s">
        <v>328</v>
      </c>
      <c r="C18" s="155"/>
      <c r="D18" s="110">
        <f>'A7'!D18</f>
        <v>0</v>
      </c>
      <c r="E18" s="110">
        <f>'A7'!E18</f>
        <v>0</v>
      </c>
      <c r="F18" s="110">
        <f>'A7'!F18</f>
        <v>0</v>
      </c>
      <c r="G18" s="110">
        <f>'A7'!G18</f>
        <v>0</v>
      </c>
      <c r="H18" s="110">
        <f>'A7'!H18</f>
        <v>0</v>
      </c>
      <c r="I18" s="110">
        <f>'A7'!I18</f>
        <v>0</v>
      </c>
      <c r="J18" s="110">
        <f>'A7'!J18</f>
        <v>0</v>
      </c>
      <c r="K18" s="110">
        <f>'A7'!K18</f>
        <v>0</v>
      </c>
      <c r="L18" s="110">
        <f>'A7'!L18</f>
        <v>0</v>
      </c>
      <c r="M18" s="110">
        <f>'A7'!M18</f>
        <v>0</v>
      </c>
    </row>
    <row r="19" spans="1:14" s="156" customFormat="1" ht="18" customHeight="1">
      <c r="A19" s="179"/>
      <c r="B19" s="31" t="s">
        <v>175</v>
      </c>
      <c r="C19" s="155"/>
      <c r="D19" s="110">
        <f>'A7'!D19</f>
        <v>0</v>
      </c>
      <c r="E19" s="110">
        <f>'A7'!E19</f>
        <v>0</v>
      </c>
      <c r="F19" s="110">
        <f>'A7'!F19</f>
        <v>0</v>
      </c>
      <c r="G19" s="110">
        <f>'A7'!G19</f>
        <v>0</v>
      </c>
      <c r="H19" s="110">
        <f>'A7'!H19</f>
        <v>0</v>
      </c>
      <c r="I19" s="110">
        <f>'A7'!I19</f>
        <v>0</v>
      </c>
      <c r="J19" s="110">
        <f>'A7'!J19</f>
        <v>0</v>
      </c>
      <c r="K19" s="110">
        <f>'A7'!K19</f>
        <v>0</v>
      </c>
      <c r="L19" s="110">
        <f>'A7'!L19</f>
        <v>0</v>
      </c>
      <c r="M19" s="110">
        <f>'A7'!M19</f>
        <v>0</v>
      </c>
    </row>
    <row r="20" spans="1:14" s="156" customFormat="1" ht="18" customHeight="1">
      <c r="A20" s="179"/>
      <c r="B20" s="31" t="s">
        <v>176</v>
      </c>
      <c r="C20" s="155"/>
      <c r="D20" s="110">
        <f>'A7'!D20</f>
        <v>0</v>
      </c>
      <c r="E20" s="110">
        <f>'A7'!E20</f>
        <v>0</v>
      </c>
      <c r="F20" s="110">
        <f>'A7'!F20</f>
        <v>0</v>
      </c>
      <c r="G20" s="110">
        <f>'A7'!G20</f>
        <v>0</v>
      </c>
      <c r="H20" s="110">
        <f>'A7'!H20</f>
        <v>0</v>
      </c>
      <c r="I20" s="110">
        <f>'A7'!I20</f>
        <v>0</v>
      </c>
      <c r="J20" s="110">
        <f>'A7'!J20</f>
        <v>0</v>
      </c>
      <c r="K20" s="110">
        <f>'A7'!K20</f>
        <v>0</v>
      </c>
      <c r="L20" s="110">
        <f>'A7'!L20</f>
        <v>0</v>
      </c>
      <c r="M20" s="110">
        <f>'A7'!M20</f>
        <v>0</v>
      </c>
    </row>
    <row r="21" spans="1:14" s="156" customFormat="1" ht="18" customHeight="1">
      <c r="A21" s="177"/>
      <c r="B21" s="469" t="s">
        <v>327</v>
      </c>
      <c r="C21" s="155"/>
      <c r="D21" s="110">
        <f>'A7'!D21</f>
        <v>0</v>
      </c>
      <c r="E21" s="110">
        <f>'A7'!E21</f>
        <v>0</v>
      </c>
      <c r="F21" s="110">
        <f>'A7'!F21</f>
        <v>0</v>
      </c>
      <c r="G21" s="110">
        <f>'A7'!G21</f>
        <v>0</v>
      </c>
      <c r="H21" s="110">
        <f>'A7'!H21</f>
        <v>0</v>
      </c>
      <c r="I21" s="110">
        <f>'A7'!I21</f>
        <v>0</v>
      </c>
      <c r="J21" s="110">
        <f>'A7'!J21</f>
        <v>0</v>
      </c>
      <c r="K21" s="110">
        <f>'A7'!K21</f>
        <v>0</v>
      </c>
      <c r="L21" s="110">
        <f>'A7'!L21</f>
        <v>0</v>
      </c>
      <c r="M21" s="110">
        <f>'A7'!M21</f>
        <v>0</v>
      </c>
    </row>
    <row r="22" spans="1:14" s="156" customFormat="1" ht="18" customHeight="1">
      <c r="A22" s="179"/>
      <c r="B22" s="31" t="s">
        <v>175</v>
      </c>
      <c r="C22" s="155"/>
      <c r="D22" s="110">
        <f>'A7'!D22</f>
        <v>0</v>
      </c>
      <c r="E22" s="110">
        <f>'A7'!E22</f>
        <v>0</v>
      </c>
      <c r="F22" s="110">
        <f>'A7'!F22</f>
        <v>0</v>
      </c>
      <c r="G22" s="110">
        <f>'A7'!G22</f>
        <v>0</v>
      </c>
      <c r="H22" s="110">
        <f>'A7'!H22</f>
        <v>0</v>
      </c>
      <c r="I22" s="110">
        <f>'A7'!I22</f>
        <v>0</v>
      </c>
      <c r="J22" s="110">
        <f>'A7'!J22</f>
        <v>0</v>
      </c>
      <c r="K22" s="110">
        <f>'A7'!K22</f>
        <v>0</v>
      </c>
      <c r="L22" s="110">
        <f>'A7'!L22</f>
        <v>0</v>
      </c>
      <c r="M22" s="110">
        <f>'A7'!M22</f>
        <v>0</v>
      </c>
    </row>
    <row r="23" spans="1:14" s="156" customFormat="1" ht="18" customHeight="1">
      <c r="A23" s="179"/>
      <c r="B23" s="31" t="s">
        <v>176</v>
      </c>
      <c r="C23" s="155"/>
      <c r="D23" s="110">
        <f>'A7'!D23</f>
        <v>0</v>
      </c>
      <c r="E23" s="110">
        <f>'A7'!E23</f>
        <v>0</v>
      </c>
      <c r="F23" s="110">
        <f>'A7'!F23</f>
        <v>0</v>
      </c>
      <c r="G23" s="110">
        <f>'A7'!G23</f>
        <v>0</v>
      </c>
      <c r="H23" s="110">
        <f>'A7'!H23</f>
        <v>0</v>
      </c>
      <c r="I23" s="110">
        <f>'A7'!I23</f>
        <v>0</v>
      </c>
      <c r="J23" s="110">
        <f>'A7'!J23</f>
        <v>0</v>
      </c>
      <c r="K23" s="110">
        <f>'A7'!K23</f>
        <v>0</v>
      </c>
      <c r="L23" s="110">
        <f>'A7'!L23</f>
        <v>0</v>
      </c>
      <c r="M23" s="110">
        <f>'A7'!M23</f>
        <v>0</v>
      </c>
    </row>
    <row r="24" spans="1:14" s="156" customFormat="1" ht="18" customHeight="1">
      <c r="A24" s="177"/>
      <c r="B24" s="12" t="s">
        <v>174</v>
      </c>
      <c r="C24" s="155"/>
      <c r="D24" s="110">
        <f>'A7'!D24</f>
        <v>0</v>
      </c>
      <c r="E24" s="110">
        <f>'A7'!E24</f>
        <v>0</v>
      </c>
      <c r="F24" s="110">
        <f>'A7'!F24</f>
        <v>0</v>
      </c>
      <c r="G24" s="110">
        <f>'A7'!G24</f>
        <v>0</v>
      </c>
      <c r="H24" s="110">
        <f>'A7'!H24</f>
        <v>0</v>
      </c>
      <c r="I24" s="110">
        <f>'A7'!I24</f>
        <v>0</v>
      </c>
      <c r="J24" s="110">
        <f>'A7'!J24</f>
        <v>0</v>
      </c>
      <c r="K24" s="110">
        <f>'A7'!K24</f>
        <v>0</v>
      </c>
      <c r="L24" s="110">
        <f>'A7'!L24</f>
        <v>0</v>
      </c>
      <c r="M24" s="110">
        <f>'A7'!M24</f>
        <v>0</v>
      </c>
    </row>
    <row r="25" spans="1:14" s="156" customFormat="1" ht="18" customHeight="1">
      <c r="A25" s="177"/>
      <c r="B25" s="258"/>
      <c r="C25" s="155"/>
      <c r="D25" s="110">
        <f>'A7'!D25</f>
        <v>0</v>
      </c>
      <c r="E25" s="110">
        <f>'A7'!E25</f>
        <v>0</v>
      </c>
      <c r="F25" s="110">
        <f>'A7'!F25</f>
        <v>0</v>
      </c>
      <c r="G25" s="110">
        <f>'A7'!G25</f>
        <v>0</v>
      </c>
      <c r="H25" s="110">
        <f>'A7'!H25</f>
        <v>0</v>
      </c>
      <c r="I25" s="110">
        <f>'A7'!I25</f>
        <v>0</v>
      </c>
      <c r="J25" s="110">
        <f>'A7'!J25</f>
        <v>0</v>
      </c>
      <c r="K25" s="110">
        <f>'A7'!K25</f>
        <v>0</v>
      </c>
      <c r="L25" s="110">
        <f>'A7'!L25</f>
        <v>0</v>
      </c>
      <c r="M25" s="110">
        <f>'A7'!M25</f>
        <v>0</v>
      </c>
    </row>
    <row r="26" spans="1:14" s="156" customFormat="1" ht="18" customHeight="1">
      <c r="A26" s="175"/>
      <c r="B26" s="252" t="s">
        <v>188</v>
      </c>
      <c r="C26" s="181"/>
      <c r="D26" s="110">
        <f>'A7'!D26</f>
        <v>0</v>
      </c>
      <c r="E26" s="110">
        <f>'A7'!E26</f>
        <v>0</v>
      </c>
      <c r="F26" s="110">
        <f>'A7'!F26</f>
        <v>0</v>
      </c>
      <c r="G26" s="110">
        <f>'A7'!G26</f>
        <v>0</v>
      </c>
      <c r="H26" s="110">
        <f>'A7'!H26</f>
        <v>0</v>
      </c>
      <c r="I26" s="110">
        <f>'A7'!I26</f>
        <v>0</v>
      </c>
      <c r="J26" s="110">
        <f>'A7'!J26</f>
        <v>0</v>
      </c>
      <c r="K26" s="110">
        <f>'A7'!K26</f>
        <v>0</v>
      </c>
      <c r="L26" s="110">
        <f>'A7'!L26</f>
        <v>0</v>
      </c>
      <c r="M26" s="110">
        <f>'A7'!M26</f>
        <v>0</v>
      </c>
    </row>
    <row r="27" spans="1:14" s="156" customFormat="1" ht="18" customHeight="1">
      <c r="A27" s="175"/>
      <c r="B27" s="252" t="s">
        <v>189</v>
      </c>
      <c r="C27" s="181"/>
      <c r="D27" s="110">
        <f>'A7'!D27</f>
        <v>0</v>
      </c>
      <c r="E27" s="110">
        <f>'A7'!E27</f>
        <v>0</v>
      </c>
      <c r="F27" s="110">
        <f>'A7'!F27</f>
        <v>0</v>
      </c>
      <c r="G27" s="110">
        <f>'A7'!G27</f>
        <v>0</v>
      </c>
      <c r="H27" s="110">
        <f>'A7'!H27</f>
        <v>0</v>
      </c>
      <c r="I27" s="110">
        <f>'A7'!I27</f>
        <v>0</v>
      </c>
      <c r="J27" s="110">
        <f>'A7'!J27</f>
        <v>0</v>
      </c>
      <c r="K27" s="110">
        <f>'A7'!K27</f>
        <v>0</v>
      </c>
      <c r="L27" s="110">
        <f>'A7'!L27</f>
        <v>0</v>
      </c>
      <c r="M27" s="110">
        <f>'A7'!M27</f>
        <v>0</v>
      </c>
    </row>
    <row r="28" spans="1:14" s="480" customFormat="1" ht="18" customHeight="1">
      <c r="A28" s="481"/>
      <c r="B28" s="28" t="s">
        <v>337</v>
      </c>
      <c r="C28" s="176"/>
      <c r="D28" s="479">
        <f>'A7'!D28</f>
        <v>0</v>
      </c>
      <c r="E28" s="479">
        <f>'A7'!E28</f>
        <v>0.31978494999999996</v>
      </c>
      <c r="F28" s="479">
        <f>'A7'!F28</f>
        <v>0</v>
      </c>
      <c r="G28" s="479">
        <f>'A7'!G28</f>
        <v>0</v>
      </c>
      <c r="H28" s="479">
        <f>'A7'!H28</f>
        <v>0</v>
      </c>
      <c r="I28" s="479">
        <f>'A7'!I28</f>
        <v>0</v>
      </c>
      <c r="J28" s="479">
        <f>'A7'!J28</f>
        <v>0</v>
      </c>
      <c r="K28" s="479">
        <f>'A7'!K28</f>
        <v>0.31978494999999996</v>
      </c>
      <c r="L28" s="479">
        <f>'A7'!L28</f>
        <v>0</v>
      </c>
      <c r="M28" s="479">
        <f>'A7'!M28</f>
        <v>0</v>
      </c>
    </row>
    <row r="29" spans="1:14" s="156" customFormat="1" ht="18" customHeight="1">
      <c r="A29" s="177"/>
      <c r="B29" s="12" t="s">
        <v>331</v>
      </c>
      <c r="C29" s="155"/>
      <c r="D29" s="110">
        <f>'A7'!D29</f>
        <v>0</v>
      </c>
      <c r="E29" s="110">
        <f>'A7'!E29</f>
        <v>0</v>
      </c>
      <c r="F29" s="110">
        <f>'A7'!F29</f>
        <v>0</v>
      </c>
      <c r="G29" s="110">
        <f>'A7'!G29</f>
        <v>0</v>
      </c>
      <c r="H29" s="110">
        <f>'A7'!H29</f>
        <v>0</v>
      </c>
      <c r="I29" s="110">
        <f>'A7'!I29</f>
        <v>0</v>
      </c>
      <c r="J29" s="110">
        <f>'A7'!J29</f>
        <v>0</v>
      </c>
      <c r="K29" s="110">
        <f>'A7'!K29</f>
        <v>0</v>
      </c>
      <c r="L29" s="110">
        <f>'A7'!L29</f>
        <v>0</v>
      </c>
      <c r="M29" s="110">
        <f>'A7'!M29</f>
        <v>2651.01292208</v>
      </c>
      <c r="N29" s="182"/>
    </row>
    <row r="30" spans="1:14" s="156" customFormat="1" ht="18" customHeight="1">
      <c r="A30" s="179"/>
      <c r="B30" s="31" t="s">
        <v>175</v>
      </c>
      <c r="C30" s="155"/>
      <c r="D30" s="110">
        <f>'A7'!D30</f>
        <v>0</v>
      </c>
      <c r="E30" s="110">
        <f>'A7'!E30</f>
        <v>0</v>
      </c>
      <c r="F30" s="110">
        <f>'A7'!F30</f>
        <v>0</v>
      </c>
      <c r="G30" s="110">
        <f>'A7'!G30</f>
        <v>0</v>
      </c>
      <c r="H30" s="110">
        <f>'A7'!H30</f>
        <v>0</v>
      </c>
      <c r="I30" s="110">
        <f>'A7'!I30</f>
        <v>0</v>
      </c>
      <c r="J30" s="110">
        <f>'A7'!J30</f>
        <v>0</v>
      </c>
      <c r="K30" s="110">
        <f>'A7'!K30</f>
        <v>0</v>
      </c>
      <c r="L30" s="110">
        <f>'A7'!L30</f>
        <v>0</v>
      </c>
      <c r="M30" s="110">
        <f>'A7'!M30</f>
        <v>0.25499263999999999</v>
      </c>
      <c r="N30" s="182"/>
    </row>
    <row r="31" spans="1:14" s="156" customFormat="1" ht="18" customHeight="1">
      <c r="A31" s="179"/>
      <c r="B31" s="31" t="s">
        <v>176</v>
      </c>
      <c r="C31" s="155"/>
      <c r="D31" s="110">
        <f>'A7'!D31</f>
        <v>0</v>
      </c>
      <c r="E31" s="110">
        <f>'A7'!E31</f>
        <v>0</v>
      </c>
      <c r="F31" s="110">
        <f>'A7'!F31</f>
        <v>0</v>
      </c>
      <c r="G31" s="110">
        <f>'A7'!G31</f>
        <v>0</v>
      </c>
      <c r="H31" s="110">
        <f>'A7'!H31</f>
        <v>0</v>
      </c>
      <c r="I31" s="110">
        <f>'A7'!I31</f>
        <v>0</v>
      </c>
      <c r="J31" s="110">
        <f>'A7'!J31</f>
        <v>0</v>
      </c>
      <c r="K31" s="110">
        <f>'A7'!K31</f>
        <v>0</v>
      </c>
      <c r="L31" s="110">
        <f>'A7'!L31</f>
        <v>0</v>
      </c>
      <c r="M31" s="110">
        <f>'A7'!M31</f>
        <v>2650.7579294400002</v>
      </c>
    </row>
    <row r="32" spans="1:14" s="156" customFormat="1" ht="18" customHeight="1">
      <c r="A32" s="179"/>
      <c r="B32" s="12" t="s">
        <v>177</v>
      </c>
      <c r="C32" s="155"/>
      <c r="D32" s="110">
        <f>'A7'!D32</f>
        <v>0</v>
      </c>
      <c r="E32" s="110">
        <f>'A7'!E32</f>
        <v>0.31978494999999996</v>
      </c>
      <c r="F32" s="110">
        <f>'A7'!F32</f>
        <v>0</v>
      </c>
      <c r="G32" s="110">
        <f>'A7'!G32</f>
        <v>0</v>
      </c>
      <c r="H32" s="110">
        <f>'A7'!H32</f>
        <v>0</v>
      </c>
      <c r="I32" s="110">
        <f>'A7'!I32</f>
        <v>0</v>
      </c>
      <c r="J32" s="110">
        <f>'A7'!J32</f>
        <v>0</v>
      </c>
      <c r="K32" s="110">
        <f>'A7'!K32</f>
        <v>0.31978494999999996</v>
      </c>
      <c r="L32" s="110">
        <f>'A7'!L32</f>
        <v>0</v>
      </c>
      <c r="M32" s="110">
        <f>'A7'!M32</f>
        <v>632.03597760000002</v>
      </c>
    </row>
    <row r="33" spans="1:29" s="156" customFormat="1" ht="18" customHeight="1">
      <c r="A33" s="179"/>
      <c r="B33" s="31" t="s">
        <v>175</v>
      </c>
      <c r="C33" s="155"/>
      <c r="D33" s="110">
        <f>'A7'!D33</f>
        <v>0</v>
      </c>
      <c r="E33" s="110">
        <f>'A7'!E33</f>
        <v>0.31978494999999996</v>
      </c>
      <c r="F33" s="110">
        <f>'A7'!F33</f>
        <v>0</v>
      </c>
      <c r="G33" s="110">
        <f>'A7'!G33</f>
        <v>0</v>
      </c>
      <c r="H33" s="110">
        <f>'A7'!H33</f>
        <v>0</v>
      </c>
      <c r="I33" s="110">
        <f>'A7'!I33</f>
        <v>0</v>
      </c>
      <c r="J33" s="110">
        <f>'A7'!J33</f>
        <v>0</v>
      </c>
      <c r="K33" s="110">
        <f>'A7'!K33</f>
        <v>0.31978494999999996</v>
      </c>
      <c r="L33" s="110">
        <f>'A7'!L33</f>
        <v>0</v>
      </c>
      <c r="M33" s="110">
        <f>'A7'!M33</f>
        <v>0.31978494999999996</v>
      </c>
    </row>
    <row r="34" spans="1:29" s="156" customFormat="1" ht="18" customHeight="1">
      <c r="A34" s="179"/>
      <c r="B34" s="31" t="s">
        <v>176</v>
      </c>
      <c r="C34" s="155"/>
      <c r="D34" s="110">
        <f>'A7'!D34</f>
        <v>0</v>
      </c>
      <c r="E34" s="110">
        <f>'A7'!E34</f>
        <v>0</v>
      </c>
      <c r="F34" s="110">
        <f>'A7'!F34</f>
        <v>0</v>
      </c>
      <c r="G34" s="110">
        <f>'A7'!G34</f>
        <v>0</v>
      </c>
      <c r="H34" s="110">
        <f>'A7'!H34</f>
        <v>0</v>
      </c>
      <c r="I34" s="110">
        <f>'A7'!I34</f>
        <v>0</v>
      </c>
      <c r="J34" s="110">
        <f>'A7'!J34</f>
        <v>0</v>
      </c>
      <c r="K34" s="110">
        <f>'A7'!K34</f>
        <v>0</v>
      </c>
      <c r="L34" s="110">
        <f>'A7'!L34</f>
        <v>0</v>
      </c>
      <c r="M34" s="110">
        <f>'A7'!M34</f>
        <v>631.71619265000004</v>
      </c>
    </row>
    <row r="35" spans="1:29" s="156" customFormat="1" ht="18" customHeight="1">
      <c r="A35" s="177"/>
      <c r="B35" s="469" t="s">
        <v>328</v>
      </c>
      <c r="C35" s="155"/>
      <c r="D35" s="110">
        <f>'A7'!D35</f>
        <v>0</v>
      </c>
      <c r="E35" s="110">
        <f>'A7'!E35</f>
        <v>0</v>
      </c>
      <c r="F35" s="110">
        <f>'A7'!F35</f>
        <v>0</v>
      </c>
      <c r="G35" s="110">
        <f>'A7'!G35</f>
        <v>0</v>
      </c>
      <c r="H35" s="110">
        <f>'A7'!H35</f>
        <v>0</v>
      </c>
      <c r="I35" s="110">
        <f>'A7'!I35</f>
        <v>0</v>
      </c>
      <c r="J35" s="110">
        <f>'A7'!J35</f>
        <v>0</v>
      </c>
      <c r="K35" s="110">
        <f>'A7'!K35</f>
        <v>0</v>
      </c>
      <c r="L35" s="110">
        <f>'A7'!L35</f>
        <v>0</v>
      </c>
      <c r="M35" s="110">
        <f>'A7'!M35</f>
        <v>0</v>
      </c>
      <c r="N35" s="182"/>
    </row>
    <row r="36" spans="1:29" s="156" customFormat="1" ht="18" customHeight="1">
      <c r="A36" s="179"/>
      <c r="B36" s="31" t="s">
        <v>175</v>
      </c>
      <c r="C36" s="155"/>
      <c r="D36" s="110">
        <f>'A7'!D36</f>
        <v>0</v>
      </c>
      <c r="E36" s="110">
        <f>'A7'!E36</f>
        <v>0</v>
      </c>
      <c r="F36" s="110">
        <f>'A7'!F36</f>
        <v>0</v>
      </c>
      <c r="G36" s="110">
        <f>'A7'!G36</f>
        <v>0</v>
      </c>
      <c r="H36" s="110">
        <f>'A7'!H36</f>
        <v>0</v>
      </c>
      <c r="I36" s="110">
        <f>'A7'!I36</f>
        <v>0</v>
      </c>
      <c r="J36" s="110">
        <f>'A7'!J36</f>
        <v>0</v>
      </c>
      <c r="K36" s="110">
        <f>'A7'!K36</f>
        <v>0</v>
      </c>
      <c r="L36" s="110">
        <f>'A7'!L36</f>
        <v>0</v>
      </c>
      <c r="M36" s="110">
        <f>'A7'!M36</f>
        <v>0</v>
      </c>
      <c r="N36" s="182"/>
    </row>
    <row r="37" spans="1:29" s="156" customFormat="1" ht="18" customHeight="1">
      <c r="A37" s="179"/>
      <c r="B37" s="31" t="s">
        <v>176</v>
      </c>
      <c r="C37" s="155"/>
      <c r="D37" s="110">
        <f>'A7'!D37</f>
        <v>0</v>
      </c>
      <c r="E37" s="110">
        <f>'A7'!E37</f>
        <v>0</v>
      </c>
      <c r="F37" s="110">
        <f>'A7'!F37</f>
        <v>0</v>
      </c>
      <c r="G37" s="110">
        <f>'A7'!G37</f>
        <v>0</v>
      </c>
      <c r="H37" s="110">
        <f>'A7'!H37</f>
        <v>0</v>
      </c>
      <c r="I37" s="110">
        <f>'A7'!I37</f>
        <v>0</v>
      </c>
      <c r="J37" s="110">
        <f>'A7'!J37</f>
        <v>0</v>
      </c>
      <c r="K37" s="110">
        <f>'A7'!K37</f>
        <v>0</v>
      </c>
      <c r="L37" s="110">
        <f>'A7'!L37</f>
        <v>0</v>
      </c>
      <c r="M37" s="110">
        <f>'A7'!M37</f>
        <v>0</v>
      </c>
      <c r="N37" s="182"/>
    </row>
    <row r="38" spans="1:29" s="182" customFormat="1" ht="18" customHeight="1">
      <c r="A38" s="177"/>
      <c r="B38" s="469" t="s">
        <v>327</v>
      </c>
      <c r="C38" s="155"/>
      <c r="D38" s="110">
        <f>'A7'!D38</f>
        <v>0</v>
      </c>
      <c r="E38" s="110">
        <f>'A7'!E38</f>
        <v>0</v>
      </c>
      <c r="F38" s="110">
        <f>'A7'!F38</f>
        <v>0</v>
      </c>
      <c r="G38" s="110">
        <f>'A7'!G38</f>
        <v>0</v>
      </c>
      <c r="H38" s="110">
        <f>'A7'!H38</f>
        <v>0</v>
      </c>
      <c r="I38" s="110">
        <f>'A7'!I38</f>
        <v>0</v>
      </c>
      <c r="J38" s="110">
        <f>'A7'!J38</f>
        <v>0</v>
      </c>
      <c r="K38" s="110">
        <f>'A7'!K38</f>
        <v>0</v>
      </c>
      <c r="L38" s="110">
        <f>'A7'!L38</f>
        <v>0</v>
      </c>
      <c r="M38" s="110">
        <f>'A7'!M38</f>
        <v>988.44102664999991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175</v>
      </c>
      <c r="C39" s="155"/>
      <c r="D39" s="110">
        <f>'A7'!D39</f>
        <v>0</v>
      </c>
      <c r="E39" s="110">
        <f>'A7'!E39</f>
        <v>0</v>
      </c>
      <c r="F39" s="110">
        <f>'A7'!F39</f>
        <v>0</v>
      </c>
      <c r="G39" s="110">
        <f>'A7'!G39</f>
        <v>0</v>
      </c>
      <c r="H39" s="110">
        <f>'A7'!H39</f>
        <v>0</v>
      </c>
      <c r="I39" s="110">
        <f>'A7'!I39</f>
        <v>0</v>
      </c>
      <c r="J39" s="110">
        <f>'A7'!J39</f>
        <v>0</v>
      </c>
      <c r="K39" s="110">
        <f>'A7'!K39</f>
        <v>0</v>
      </c>
      <c r="L39" s="110">
        <f>'A7'!L39</f>
        <v>0</v>
      </c>
      <c r="M39" s="110">
        <f>'A7'!M39</f>
        <v>987.80979422999997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176</v>
      </c>
      <c r="C40" s="155"/>
      <c r="D40" s="110">
        <f>'A7'!D40</f>
        <v>0</v>
      </c>
      <c r="E40" s="110">
        <f>'A7'!E40</f>
        <v>0</v>
      </c>
      <c r="F40" s="110">
        <f>'A7'!F40</f>
        <v>0</v>
      </c>
      <c r="G40" s="110">
        <f>'A7'!G40</f>
        <v>0</v>
      </c>
      <c r="H40" s="110">
        <f>'A7'!H40</f>
        <v>0</v>
      </c>
      <c r="I40" s="110">
        <f>'A7'!I40</f>
        <v>0</v>
      </c>
      <c r="J40" s="110">
        <f>'A7'!J40</f>
        <v>0</v>
      </c>
      <c r="K40" s="110">
        <f>'A7'!K40</f>
        <v>0</v>
      </c>
      <c r="L40" s="110">
        <f>'A7'!L40</f>
        <v>0</v>
      </c>
      <c r="M40" s="110">
        <f>'A7'!M40</f>
        <v>0.63123242000000002</v>
      </c>
    </row>
    <row r="41" spans="1:29" s="480" customFormat="1" ht="18" customHeight="1">
      <c r="A41" s="482"/>
      <c r="B41" s="28" t="s">
        <v>338</v>
      </c>
      <c r="C41" s="176"/>
      <c r="D41" s="479">
        <f>'A7'!D41</f>
        <v>0</v>
      </c>
      <c r="E41" s="479">
        <f>'A7'!E41</f>
        <v>0</v>
      </c>
      <c r="F41" s="479">
        <f>'A7'!F41</f>
        <v>0</v>
      </c>
      <c r="G41" s="479">
        <f>'A7'!G41</f>
        <v>0</v>
      </c>
      <c r="H41" s="479">
        <f>'A7'!H41</f>
        <v>0</v>
      </c>
      <c r="I41" s="479">
        <f>'A7'!I41</f>
        <v>0</v>
      </c>
      <c r="J41" s="479">
        <f>'A7'!J41</f>
        <v>0</v>
      </c>
      <c r="K41" s="479">
        <f>'A7'!K41</f>
        <v>0</v>
      </c>
      <c r="L41" s="479">
        <f>'A7'!L41</f>
        <v>0</v>
      </c>
      <c r="M41" s="479">
        <f>'A7'!M41</f>
        <v>31.62398293</v>
      </c>
    </row>
    <row r="42" spans="1:29" s="156" customFormat="1" ht="18" customHeight="1">
      <c r="A42" s="179"/>
      <c r="B42" s="31" t="s">
        <v>339</v>
      </c>
      <c r="C42" s="155"/>
      <c r="D42" s="110">
        <f>'A7'!D42</f>
        <v>0</v>
      </c>
      <c r="E42" s="110">
        <f>'A7'!E42</f>
        <v>0</v>
      </c>
      <c r="F42" s="110">
        <f>'A7'!F42</f>
        <v>0</v>
      </c>
      <c r="G42" s="110">
        <f>'A7'!G42</f>
        <v>0</v>
      </c>
      <c r="H42" s="110">
        <f>'A7'!H42</f>
        <v>0</v>
      </c>
      <c r="I42" s="110">
        <f>'A7'!I42</f>
        <v>0</v>
      </c>
      <c r="J42" s="110">
        <f>'A7'!J42</f>
        <v>0</v>
      </c>
      <c r="K42" s="110">
        <f>'A7'!K42</f>
        <v>0</v>
      </c>
      <c r="L42" s="110">
        <f>'A7'!L42</f>
        <v>0</v>
      </c>
      <c r="M42" s="110">
        <f>'A7'!M42</f>
        <v>6.9799472599999994</v>
      </c>
    </row>
    <row r="43" spans="1:29" s="156" customFormat="1" ht="18" customHeight="1">
      <c r="A43" s="179"/>
      <c r="B43" s="31" t="s">
        <v>340</v>
      </c>
      <c r="C43" s="155"/>
      <c r="D43" s="110">
        <f>'A7'!D43</f>
        <v>0</v>
      </c>
      <c r="E43" s="110">
        <f>'A7'!E43</f>
        <v>0</v>
      </c>
      <c r="F43" s="110">
        <f>'A7'!F43</f>
        <v>0</v>
      </c>
      <c r="G43" s="110">
        <f>'A7'!G43</f>
        <v>0</v>
      </c>
      <c r="H43" s="110">
        <f>'A7'!H43</f>
        <v>0</v>
      </c>
      <c r="I43" s="110">
        <f>'A7'!I43</f>
        <v>0</v>
      </c>
      <c r="J43" s="110">
        <f>'A7'!J43</f>
        <v>0</v>
      </c>
      <c r="K43" s="110">
        <f>'A7'!K43</f>
        <v>0</v>
      </c>
      <c r="L43" s="110">
        <f>'A7'!L43</f>
        <v>0</v>
      </c>
      <c r="M43" s="110">
        <f>'A7'!M43</f>
        <v>24.644035670000001</v>
      </c>
    </row>
    <row r="44" spans="1:29" s="156" customFormat="1" ht="18" customHeight="1">
      <c r="A44" s="177"/>
      <c r="B44" s="12" t="s">
        <v>174</v>
      </c>
      <c r="C44" s="155"/>
      <c r="D44" s="110">
        <f>'A7'!D44</f>
        <v>0</v>
      </c>
      <c r="E44" s="110">
        <f>'A7'!E44</f>
        <v>0.31978494999999996</v>
      </c>
      <c r="F44" s="110">
        <f>'A7'!F44</f>
        <v>0</v>
      </c>
      <c r="G44" s="110">
        <f>'A7'!G44</f>
        <v>0</v>
      </c>
      <c r="H44" s="110">
        <f>'A7'!H44</f>
        <v>0</v>
      </c>
      <c r="I44" s="110">
        <f>'A7'!I44</f>
        <v>0</v>
      </c>
      <c r="J44" s="110">
        <f>'A7'!J44</f>
        <v>0</v>
      </c>
      <c r="K44" s="110">
        <f>'A7'!K44</f>
        <v>0.31978494999999996</v>
      </c>
      <c r="L44" s="110">
        <f>'A7'!L44</f>
        <v>0</v>
      </c>
      <c r="M44" s="110">
        <f>'A7'!M44</f>
        <v>4303.1139092599997</v>
      </c>
    </row>
    <row r="45" spans="1:29" s="156" customFormat="1" ht="18" customHeight="1">
      <c r="A45" s="177"/>
      <c r="B45" s="258"/>
      <c r="C45" s="155"/>
      <c r="D45" s="110">
        <f>'A7'!D45</f>
        <v>0</v>
      </c>
      <c r="E45" s="110">
        <f>'A7'!E45</f>
        <v>0</v>
      </c>
      <c r="F45" s="110">
        <f>'A7'!F45</f>
        <v>0</v>
      </c>
      <c r="G45" s="110">
        <f>'A7'!G45</f>
        <v>0</v>
      </c>
      <c r="H45" s="110">
        <f>'A7'!H45</f>
        <v>0</v>
      </c>
      <c r="I45" s="110">
        <f>'A7'!I45</f>
        <v>0</v>
      </c>
      <c r="J45" s="110">
        <f>'A7'!J45</f>
        <v>0</v>
      </c>
      <c r="K45" s="110">
        <f>'A7'!K45</f>
        <v>0</v>
      </c>
      <c r="L45" s="110">
        <f>'A7'!L45</f>
        <v>0</v>
      </c>
      <c r="M45" s="110">
        <f>'A7'!M45</f>
        <v>0</v>
      </c>
    </row>
    <row r="46" spans="1:29" s="156" customFormat="1" ht="18" customHeight="1">
      <c r="A46" s="175"/>
      <c r="B46" s="252" t="s">
        <v>190</v>
      </c>
      <c r="C46" s="181"/>
      <c r="D46" s="110">
        <f>'A7'!D46</f>
        <v>0</v>
      </c>
      <c r="E46" s="110">
        <f>'A7'!E46</f>
        <v>0</v>
      </c>
      <c r="F46" s="110">
        <f>'A7'!F46</f>
        <v>0</v>
      </c>
      <c r="G46" s="110">
        <f>'A7'!G46</f>
        <v>0</v>
      </c>
      <c r="H46" s="110">
        <f>'A7'!H46</f>
        <v>0</v>
      </c>
      <c r="I46" s="110">
        <f>'A7'!I46</f>
        <v>0</v>
      </c>
      <c r="J46" s="110">
        <f>'A7'!J46</f>
        <v>0</v>
      </c>
      <c r="K46" s="110">
        <f>'A7'!K46</f>
        <v>0</v>
      </c>
      <c r="L46" s="110">
        <f>'A7'!L46</f>
        <v>0</v>
      </c>
      <c r="M46" s="110">
        <f>'A7'!M46</f>
        <v>0</v>
      </c>
    </row>
    <row r="47" spans="1:29" s="480" customFormat="1" ht="18" customHeight="1">
      <c r="A47" s="481"/>
      <c r="B47" s="28" t="s">
        <v>337</v>
      </c>
      <c r="C47" s="176"/>
      <c r="D47" s="479">
        <f>'A7'!D47</f>
        <v>0</v>
      </c>
      <c r="E47" s="479">
        <f>'A7'!E47</f>
        <v>0.47987066999999994</v>
      </c>
      <c r="F47" s="479">
        <f>'A7'!F47</f>
        <v>0</v>
      </c>
      <c r="G47" s="479">
        <f>'A7'!G47</f>
        <v>0</v>
      </c>
      <c r="H47" s="479">
        <f>'A7'!H47</f>
        <v>0</v>
      </c>
      <c r="I47" s="479">
        <f>'A7'!I47</f>
        <v>38.959327369999997</v>
      </c>
      <c r="J47" s="479">
        <f>'A7'!J47</f>
        <v>0</v>
      </c>
      <c r="K47" s="479">
        <f>'A7'!K47</f>
        <v>39.439198039999994</v>
      </c>
      <c r="L47" s="479">
        <f>'A7'!L47</f>
        <v>0</v>
      </c>
      <c r="M47" s="479">
        <f>'A7'!M47</f>
        <v>0</v>
      </c>
    </row>
    <row r="48" spans="1:29" s="156" customFormat="1" ht="18" customHeight="1">
      <c r="A48" s="177"/>
      <c r="B48" s="12" t="s">
        <v>331</v>
      </c>
      <c r="C48" s="155"/>
      <c r="D48" s="110">
        <f>'A7'!D48</f>
        <v>0</v>
      </c>
      <c r="E48" s="110">
        <f>'A7'!E48</f>
        <v>0.16008572000000001</v>
      </c>
      <c r="F48" s="110">
        <f>'A7'!F48</f>
        <v>0</v>
      </c>
      <c r="G48" s="110">
        <f>'A7'!G48</f>
        <v>0</v>
      </c>
      <c r="H48" s="110">
        <f>'A7'!H48</f>
        <v>0</v>
      </c>
      <c r="I48" s="110">
        <f>'A7'!I48</f>
        <v>38.959327369999997</v>
      </c>
      <c r="J48" s="110">
        <f>'A7'!J48</f>
        <v>0</v>
      </c>
      <c r="K48" s="110">
        <f>'A7'!K48</f>
        <v>39.119413089999995</v>
      </c>
      <c r="L48" s="110">
        <f>'A7'!L48</f>
        <v>0</v>
      </c>
      <c r="M48" s="110">
        <f>'A7'!M48</f>
        <v>1434.6117878700002</v>
      </c>
      <c r="N48" s="182"/>
    </row>
    <row r="49" spans="1:29" s="156" customFormat="1" ht="18" customHeight="1">
      <c r="A49" s="179"/>
      <c r="B49" s="31" t="s">
        <v>175</v>
      </c>
      <c r="C49" s="155"/>
      <c r="D49" s="110">
        <f>'A7'!D49</f>
        <v>0</v>
      </c>
      <c r="E49" s="110">
        <f>'A7'!E49</f>
        <v>0.16008572000000001</v>
      </c>
      <c r="F49" s="110">
        <f>'A7'!F49</f>
        <v>0</v>
      </c>
      <c r="G49" s="110">
        <f>'A7'!G49</f>
        <v>0</v>
      </c>
      <c r="H49" s="110">
        <f>'A7'!H49</f>
        <v>0</v>
      </c>
      <c r="I49" s="110">
        <f>'A7'!I49</f>
        <v>0</v>
      </c>
      <c r="J49" s="110">
        <f>'A7'!J49</f>
        <v>0</v>
      </c>
      <c r="K49" s="110">
        <f>'A7'!K49</f>
        <v>0.16008572000000001</v>
      </c>
      <c r="L49" s="110">
        <f>'A7'!L49</f>
        <v>0</v>
      </c>
      <c r="M49" s="110">
        <f>'A7'!M49</f>
        <v>0.53934705000000005</v>
      </c>
      <c r="N49" s="182"/>
    </row>
    <row r="50" spans="1:29" s="156" customFormat="1" ht="18" customHeight="1">
      <c r="A50" s="179"/>
      <c r="B50" s="31" t="s">
        <v>176</v>
      </c>
      <c r="C50" s="155"/>
      <c r="D50" s="110">
        <f>'A7'!D50</f>
        <v>0</v>
      </c>
      <c r="E50" s="110">
        <f>'A7'!E50</f>
        <v>0</v>
      </c>
      <c r="F50" s="110">
        <f>'A7'!F50</f>
        <v>0</v>
      </c>
      <c r="G50" s="110">
        <f>'A7'!G50</f>
        <v>0</v>
      </c>
      <c r="H50" s="110">
        <f>'A7'!H50</f>
        <v>0</v>
      </c>
      <c r="I50" s="110">
        <f>'A7'!I50</f>
        <v>38.959327369999997</v>
      </c>
      <c r="J50" s="110">
        <f>'A7'!J50</f>
        <v>0</v>
      </c>
      <c r="K50" s="110">
        <f>'A7'!K50</f>
        <v>38.959327369999997</v>
      </c>
      <c r="L50" s="110">
        <f>'A7'!L50</f>
        <v>0</v>
      </c>
      <c r="M50" s="110">
        <f>'A7'!M50</f>
        <v>1434.0724408199999</v>
      </c>
    </row>
    <row r="51" spans="1:29" s="156" customFormat="1" ht="18" customHeight="1">
      <c r="A51" s="179"/>
      <c r="B51" s="12" t="s">
        <v>177</v>
      </c>
      <c r="C51" s="155"/>
      <c r="D51" s="110">
        <f>'A7'!D51</f>
        <v>0</v>
      </c>
      <c r="E51" s="110">
        <f>'A7'!E51</f>
        <v>0.31978494999999996</v>
      </c>
      <c r="F51" s="110">
        <f>'A7'!F51</f>
        <v>0</v>
      </c>
      <c r="G51" s="110">
        <f>'A7'!G51</f>
        <v>0</v>
      </c>
      <c r="H51" s="110">
        <f>'A7'!H51</f>
        <v>0</v>
      </c>
      <c r="I51" s="110">
        <f>'A7'!I51</f>
        <v>0</v>
      </c>
      <c r="J51" s="110">
        <f>'A7'!J51</f>
        <v>0</v>
      </c>
      <c r="K51" s="110">
        <f>'A7'!K51</f>
        <v>0.31978494999999996</v>
      </c>
      <c r="L51" s="110">
        <f>'A7'!L51</f>
        <v>0</v>
      </c>
      <c r="M51" s="110">
        <f>'A7'!M51</f>
        <v>309.91330079999994</v>
      </c>
    </row>
    <row r="52" spans="1:29" s="156" customFormat="1" ht="18" customHeight="1">
      <c r="A52" s="179"/>
      <c r="B52" s="31" t="s">
        <v>175</v>
      </c>
      <c r="C52" s="155"/>
      <c r="D52" s="110">
        <f>'A7'!D52</f>
        <v>0</v>
      </c>
      <c r="E52" s="110">
        <f>'A7'!E52</f>
        <v>0</v>
      </c>
      <c r="F52" s="110">
        <f>'A7'!F52</f>
        <v>0</v>
      </c>
      <c r="G52" s="110">
        <f>'A7'!G52</f>
        <v>0</v>
      </c>
      <c r="H52" s="110">
        <f>'A7'!H52</f>
        <v>0</v>
      </c>
      <c r="I52" s="110">
        <f>'A7'!I52</f>
        <v>0</v>
      </c>
      <c r="J52" s="110">
        <f>'A7'!J52</f>
        <v>0</v>
      </c>
      <c r="K52" s="110">
        <f>'A7'!K52</f>
        <v>0</v>
      </c>
      <c r="L52" s="110">
        <f>'A7'!L52</f>
        <v>0</v>
      </c>
      <c r="M52" s="110">
        <f>'A7'!M52</f>
        <v>0</v>
      </c>
    </row>
    <row r="53" spans="1:29" s="156" customFormat="1" ht="18" customHeight="1">
      <c r="A53" s="179"/>
      <c r="B53" s="31" t="s">
        <v>176</v>
      </c>
      <c r="C53" s="155"/>
      <c r="D53" s="110">
        <f>'A7'!D53</f>
        <v>0</v>
      </c>
      <c r="E53" s="110">
        <f>'A7'!E53</f>
        <v>0.31978494999999996</v>
      </c>
      <c r="F53" s="110">
        <f>'A7'!F53</f>
        <v>0</v>
      </c>
      <c r="G53" s="110">
        <f>'A7'!G53</f>
        <v>0</v>
      </c>
      <c r="H53" s="110">
        <f>'A7'!H53</f>
        <v>0</v>
      </c>
      <c r="I53" s="110">
        <f>'A7'!I53</f>
        <v>0</v>
      </c>
      <c r="J53" s="110">
        <f>'A7'!J53</f>
        <v>0</v>
      </c>
      <c r="K53" s="110">
        <f>'A7'!K53</f>
        <v>0.31978494999999996</v>
      </c>
      <c r="L53" s="110">
        <f>'A7'!L53</f>
        <v>0</v>
      </c>
      <c r="M53" s="110">
        <f>'A7'!M53</f>
        <v>309.91330079999994</v>
      </c>
    </row>
    <row r="54" spans="1:29" s="156" customFormat="1" ht="18" customHeight="1">
      <c r="A54" s="177"/>
      <c r="B54" s="469" t="s">
        <v>328</v>
      </c>
      <c r="C54" s="155"/>
      <c r="D54" s="110">
        <f>'A7'!D54</f>
        <v>0</v>
      </c>
      <c r="E54" s="110">
        <f>'A7'!E54</f>
        <v>0</v>
      </c>
      <c r="F54" s="110">
        <f>'A7'!F54</f>
        <v>0</v>
      </c>
      <c r="G54" s="110">
        <f>'A7'!G54</f>
        <v>0</v>
      </c>
      <c r="H54" s="110">
        <f>'A7'!H54</f>
        <v>0</v>
      </c>
      <c r="I54" s="110">
        <f>'A7'!I54</f>
        <v>0</v>
      </c>
      <c r="J54" s="110">
        <f>'A7'!J54</f>
        <v>0</v>
      </c>
      <c r="K54" s="110">
        <f>'A7'!K54</f>
        <v>0</v>
      </c>
      <c r="L54" s="110">
        <f>'A7'!L54</f>
        <v>0</v>
      </c>
      <c r="M54" s="110">
        <f>'A7'!M54</f>
        <v>0</v>
      </c>
      <c r="N54" s="182"/>
    </row>
    <row r="55" spans="1:29" s="156" customFormat="1" ht="18" customHeight="1">
      <c r="A55" s="179"/>
      <c r="B55" s="31" t="s">
        <v>175</v>
      </c>
      <c r="C55" s="155"/>
      <c r="D55" s="110">
        <f>'A7'!D55</f>
        <v>0</v>
      </c>
      <c r="E55" s="110">
        <f>'A7'!E55</f>
        <v>0</v>
      </c>
      <c r="F55" s="110">
        <f>'A7'!F55</f>
        <v>0</v>
      </c>
      <c r="G55" s="110">
        <f>'A7'!G55</f>
        <v>0</v>
      </c>
      <c r="H55" s="110">
        <f>'A7'!H55</f>
        <v>0</v>
      </c>
      <c r="I55" s="110">
        <f>'A7'!I55</f>
        <v>0</v>
      </c>
      <c r="J55" s="110">
        <f>'A7'!J55</f>
        <v>0</v>
      </c>
      <c r="K55" s="110">
        <f>'A7'!K55</f>
        <v>0</v>
      </c>
      <c r="L55" s="110">
        <f>'A7'!L55</f>
        <v>0</v>
      </c>
      <c r="M55" s="110">
        <f>'A7'!M55</f>
        <v>0</v>
      </c>
      <c r="N55" s="182"/>
    </row>
    <row r="56" spans="1:29" s="156" customFormat="1" ht="18" customHeight="1">
      <c r="A56" s="179"/>
      <c r="B56" s="31" t="s">
        <v>176</v>
      </c>
      <c r="C56" s="155"/>
      <c r="D56" s="110">
        <f>'A7'!D56</f>
        <v>0</v>
      </c>
      <c r="E56" s="110">
        <f>'A7'!E56</f>
        <v>0</v>
      </c>
      <c r="F56" s="110">
        <f>'A7'!F56</f>
        <v>0</v>
      </c>
      <c r="G56" s="110">
        <f>'A7'!G56</f>
        <v>0</v>
      </c>
      <c r="H56" s="110">
        <f>'A7'!H56</f>
        <v>0</v>
      </c>
      <c r="I56" s="110">
        <f>'A7'!I56</f>
        <v>0</v>
      </c>
      <c r="J56" s="110">
        <f>'A7'!J56</f>
        <v>0</v>
      </c>
      <c r="K56" s="110">
        <f>'A7'!K56</f>
        <v>0</v>
      </c>
      <c r="L56" s="110">
        <f>'A7'!L56</f>
        <v>0</v>
      </c>
      <c r="M56" s="110">
        <f>'A7'!M56</f>
        <v>0</v>
      </c>
      <c r="N56" s="182"/>
    </row>
    <row r="57" spans="1:29" s="182" customFormat="1" ht="18" customHeight="1">
      <c r="A57" s="177"/>
      <c r="B57" s="469" t="s">
        <v>327</v>
      </c>
      <c r="C57" s="155"/>
      <c r="D57" s="110">
        <f>'A7'!D57</f>
        <v>0</v>
      </c>
      <c r="E57" s="110">
        <f>'A7'!E57</f>
        <v>0</v>
      </c>
      <c r="F57" s="110">
        <f>'A7'!F57</f>
        <v>0</v>
      </c>
      <c r="G57" s="110">
        <f>'A7'!G57</f>
        <v>0</v>
      </c>
      <c r="H57" s="110">
        <f>'A7'!H57</f>
        <v>0</v>
      </c>
      <c r="I57" s="110">
        <f>'A7'!I57</f>
        <v>0</v>
      </c>
      <c r="J57" s="110">
        <f>'A7'!J57</f>
        <v>0</v>
      </c>
      <c r="K57" s="110">
        <f>'A7'!K57</f>
        <v>0</v>
      </c>
      <c r="L57" s="110">
        <f>'A7'!L57</f>
        <v>0</v>
      </c>
      <c r="M57" s="110">
        <f>'A7'!M57</f>
        <v>1858.6475047199997</v>
      </c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</row>
    <row r="58" spans="1:29" s="182" customFormat="1" ht="18" customHeight="1">
      <c r="A58" s="179"/>
      <c r="B58" s="31" t="s">
        <v>175</v>
      </c>
      <c r="C58" s="155"/>
      <c r="D58" s="110">
        <f>'A7'!D58</f>
        <v>0</v>
      </c>
      <c r="E58" s="110">
        <f>'A7'!E58</f>
        <v>0</v>
      </c>
      <c r="F58" s="110">
        <f>'A7'!F58</f>
        <v>0</v>
      </c>
      <c r="G58" s="110">
        <f>'A7'!G58</f>
        <v>0</v>
      </c>
      <c r="H58" s="110">
        <f>'A7'!H58</f>
        <v>0</v>
      </c>
      <c r="I58" s="110">
        <f>'A7'!I58</f>
        <v>0</v>
      </c>
      <c r="J58" s="110">
        <f>'A7'!J58</f>
        <v>0</v>
      </c>
      <c r="K58" s="110">
        <f>'A7'!K58</f>
        <v>0</v>
      </c>
      <c r="L58" s="110">
        <f>'A7'!L58</f>
        <v>0</v>
      </c>
      <c r="M58" s="110">
        <f>'A7'!M58</f>
        <v>1858.6475047199997</v>
      </c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</row>
    <row r="59" spans="1:29" s="156" customFormat="1" ht="18" customHeight="1">
      <c r="A59" s="179"/>
      <c r="B59" s="31" t="s">
        <v>176</v>
      </c>
      <c r="C59" s="155"/>
      <c r="D59" s="110">
        <f>'A7'!D59</f>
        <v>0</v>
      </c>
      <c r="E59" s="110">
        <f>'A7'!E59</f>
        <v>0</v>
      </c>
      <c r="F59" s="110">
        <f>'A7'!F59</f>
        <v>0</v>
      </c>
      <c r="G59" s="110">
        <f>'A7'!G59</f>
        <v>0</v>
      </c>
      <c r="H59" s="110">
        <f>'A7'!H59</f>
        <v>0</v>
      </c>
      <c r="I59" s="110">
        <f>'A7'!I59</f>
        <v>0</v>
      </c>
      <c r="J59" s="110">
        <f>'A7'!J59</f>
        <v>0</v>
      </c>
      <c r="K59" s="110">
        <f>'A7'!K59</f>
        <v>0</v>
      </c>
      <c r="L59" s="110">
        <f>'A7'!L59</f>
        <v>0</v>
      </c>
      <c r="M59" s="110">
        <f>'A7'!M59</f>
        <v>0</v>
      </c>
    </row>
    <row r="60" spans="1:29" s="480" customFormat="1" ht="18" customHeight="1">
      <c r="A60" s="482"/>
      <c r="B60" s="28" t="s">
        <v>338</v>
      </c>
      <c r="C60" s="176"/>
      <c r="D60" s="479">
        <f>'A7'!D60</f>
        <v>0</v>
      </c>
      <c r="E60" s="479">
        <f>'A7'!E60</f>
        <v>0</v>
      </c>
      <c r="F60" s="479">
        <f>'A7'!F60</f>
        <v>0</v>
      </c>
      <c r="G60" s="479">
        <f>'A7'!G60</f>
        <v>0</v>
      </c>
      <c r="H60" s="479">
        <f>'A7'!H60</f>
        <v>0</v>
      </c>
      <c r="I60" s="479">
        <f>'A7'!I60</f>
        <v>0</v>
      </c>
      <c r="J60" s="479">
        <f>'A7'!J60</f>
        <v>0</v>
      </c>
      <c r="K60" s="479">
        <f>'A7'!K60</f>
        <v>0</v>
      </c>
      <c r="L60" s="479">
        <f>'A7'!L60</f>
        <v>0</v>
      </c>
      <c r="M60" s="479">
        <f>'A7'!M60</f>
        <v>5.1761750899999992</v>
      </c>
    </row>
    <row r="61" spans="1:29" s="156" customFormat="1" ht="18" customHeight="1">
      <c r="A61" s="179"/>
      <c r="B61" s="31" t="s">
        <v>339</v>
      </c>
      <c r="C61" s="155"/>
      <c r="D61" s="110">
        <f>'A7'!D61</f>
        <v>0</v>
      </c>
      <c r="E61" s="110">
        <f>'A7'!E61</f>
        <v>0</v>
      </c>
      <c r="F61" s="110">
        <f>'A7'!F61</f>
        <v>0</v>
      </c>
      <c r="G61" s="110">
        <f>'A7'!G61</f>
        <v>0</v>
      </c>
      <c r="H61" s="110">
        <f>'A7'!H61</f>
        <v>0</v>
      </c>
      <c r="I61" s="110">
        <f>'A7'!I61</f>
        <v>0</v>
      </c>
      <c r="J61" s="110">
        <f>'A7'!J61</f>
        <v>0</v>
      </c>
      <c r="K61" s="110">
        <f>'A7'!K61</f>
        <v>0</v>
      </c>
      <c r="L61" s="110">
        <f>'A7'!L61</f>
        <v>0</v>
      </c>
      <c r="M61" s="110">
        <f>'A7'!M61</f>
        <v>5.1761750899999992</v>
      </c>
    </row>
    <row r="62" spans="1:29" s="156" customFormat="1" ht="18" customHeight="1">
      <c r="A62" s="179"/>
      <c r="B62" s="31" t="s">
        <v>340</v>
      </c>
      <c r="C62" s="155"/>
      <c r="D62" s="110">
        <f>'A7'!D62</f>
        <v>0</v>
      </c>
      <c r="E62" s="110">
        <f>'A7'!E62</f>
        <v>0</v>
      </c>
      <c r="F62" s="110">
        <f>'A7'!F62</f>
        <v>0</v>
      </c>
      <c r="G62" s="110">
        <f>'A7'!G62</f>
        <v>0</v>
      </c>
      <c r="H62" s="110">
        <f>'A7'!H62</f>
        <v>0</v>
      </c>
      <c r="I62" s="110">
        <f>'A7'!I62</f>
        <v>0</v>
      </c>
      <c r="J62" s="110">
        <f>'A7'!J62</f>
        <v>0</v>
      </c>
      <c r="K62" s="110">
        <f>'A7'!K62</f>
        <v>0</v>
      </c>
      <c r="L62" s="110">
        <f>'A7'!L62</f>
        <v>0</v>
      </c>
      <c r="M62" s="110">
        <f>'A7'!M62</f>
        <v>0</v>
      </c>
    </row>
    <row r="63" spans="1:29" s="156" customFormat="1" ht="18" customHeight="1">
      <c r="A63" s="177"/>
      <c r="B63" s="12" t="s">
        <v>174</v>
      </c>
      <c r="C63" s="155"/>
      <c r="D63" s="110">
        <f>'A7'!D63</f>
        <v>0</v>
      </c>
      <c r="E63" s="110">
        <f>'A7'!E63</f>
        <v>0.47987066999999994</v>
      </c>
      <c r="F63" s="110">
        <f>'A7'!F63</f>
        <v>0</v>
      </c>
      <c r="G63" s="110">
        <f>'A7'!G63</f>
        <v>0</v>
      </c>
      <c r="H63" s="110">
        <f>'A7'!H63</f>
        <v>0</v>
      </c>
      <c r="I63" s="110">
        <f>'A7'!I63</f>
        <v>38.959327369999997</v>
      </c>
      <c r="J63" s="110">
        <f>'A7'!J63</f>
        <v>0</v>
      </c>
      <c r="K63" s="110">
        <f>'A7'!K63</f>
        <v>39.439198039999994</v>
      </c>
      <c r="L63" s="110">
        <f>'A7'!L63</f>
        <v>0</v>
      </c>
      <c r="M63" s="110">
        <f>'A7'!M63</f>
        <v>3608.3487684799998</v>
      </c>
    </row>
    <row r="64" spans="1:29" s="156" customFormat="1" ht="18" customHeight="1">
      <c r="A64" s="177"/>
      <c r="B64" s="155"/>
      <c r="C64" s="155"/>
      <c r="D64" s="110">
        <f>'A7'!D64</f>
        <v>0</v>
      </c>
      <c r="E64" s="110">
        <f>'A7'!E64</f>
        <v>0</v>
      </c>
      <c r="F64" s="110">
        <f>'A7'!F64</f>
        <v>0</v>
      </c>
      <c r="G64" s="110">
        <f>'A7'!G64</f>
        <v>0</v>
      </c>
      <c r="H64" s="110">
        <f>'A7'!H64</f>
        <v>0</v>
      </c>
      <c r="I64" s="110">
        <f>'A7'!I64</f>
        <v>0</v>
      </c>
      <c r="J64" s="110">
        <f>'A7'!J64</f>
        <v>0</v>
      </c>
      <c r="K64" s="110">
        <f>'A7'!K64</f>
        <v>0</v>
      </c>
      <c r="L64" s="110">
        <f>'A7'!L64</f>
        <v>0</v>
      </c>
      <c r="M64" s="110">
        <f>'A7'!M64</f>
        <v>0</v>
      </c>
    </row>
    <row r="65" spans="1:20" s="156" customFormat="1" ht="18" customHeight="1">
      <c r="A65" s="177"/>
      <c r="B65" s="258" t="s">
        <v>191</v>
      </c>
      <c r="C65" s="155"/>
      <c r="D65" s="110">
        <f>'A7'!D65</f>
        <v>0</v>
      </c>
      <c r="E65" s="110">
        <f>'A7'!E65</f>
        <v>0.7996556199999999</v>
      </c>
      <c r="F65" s="110">
        <f>'A7'!F65</f>
        <v>0</v>
      </c>
      <c r="G65" s="110">
        <f>'A7'!G65</f>
        <v>0</v>
      </c>
      <c r="H65" s="110">
        <f>'A7'!H65</f>
        <v>0</v>
      </c>
      <c r="I65" s="110">
        <f>'A7'!I65</f>
        <v>38.959327369999997</v>
      </c>
      <c r="J65" s="110">
        <f>'A7'!J65</f>
        <v>0</v>
      </c>
      <c r="K65" s="110">
        <f>'A7'!K65</f>
        <v>39.758982989999993</v>
      </c>
      <c r="L65" s="110">
        <f>'A7'!L65</f>
        <v>0</v>
      </c>
      <c r="M65" s="110">
        <f>'A7'!M65</f>
        <v>7911.462677739999</v>
      </c>
    </row>
    <row r="66" spans="1:20" s="156" customFormat="1" ht="18" hidden="1" customHeight="1">
      <c r="A66" s="177"/>
      <c r="D66" s="110">
        <f>'A7'!D66</f>
        <v>0</v>
      </c>
      <c r="E66" s="110">
        <f>'A7'!E66</f>
        <v>0</v>
      </c>
      <c r="F66" s="110">
        <f>'A7'!F66</f>
        <v>0</v>
      </c>
      <c r="G66" s="110">
        <f>'A7'!G66</f>
        <v>0</v>
      </c>
      <c r="H66" s="110">
        <f>'A7'!H66</f>
        <v>0</v>
      </c>
      <c r="I66" s="110">
        <f>'A7'!I66</f>
        <v>0</v>
      </c>
      <c r="J66" s="110">
        <f>'A7'!J66</f>
        <v>0</v>
      </c>
      <c r="K66" s="110">
        <f>'A7'!K66</f>
        <v>0</v>
      </c>
      <c r="L66" s="110">
        <f>'A7'!L66</f>
        <v>0</v>
      </c>
      <c r="M66" s="110">
        <f>'A7'!M66</f>
        <v>0</v>
      </c>
    </row>
    <row r="67" spans="1:20" s="156" customFormat="1" ht="18" hidden="1" customHeight="1">
      <c r="A67" s="177"/>
      <c r="B67" s="154" t="s">
        <v>195</v>
      </c>
      <c r="D67" s="110">
        <f>'A7'!D67</f>
        <v>0</v>
      </c>
      <c r="E67" s="110">
        <f>'A7'!E67</f>
        <v>0</v>
      </c>
      <c r="F67" s="110">
        <f>'A7'!F67</f>
        <v>0</v>
      </c>
      <c r="G67" s="110">
        <f>'A7'!G67</f>
        <v>0</v>
      </c>
      <c r="H67" s="110">
        <f>'A7'!H67</f>
        <v>0</v>
      </c>
      <c r="I67" s="110">
        <f>'A7'!I67</f>
        <v>0</v>
      </c>
      <c r="J67" s="110">
        <f>'A7'!J67</f>
        <v>0</v>
      </c>
      <c r="K67" s="110">
        <f>'A7'!K67</f>
        <v>0</v>
      </c>
      <c r="L67" s="110">
        <f>'A7'!L67</f>
        <v>0</v>
      </c>
      <c r="M67" s="110">
        <f>'A7'!M67</f>
        <v>0</v>
      </c>
    </row>
    <row r="68" spans="1:20" s="156" customFormat="1" ht="18" customHeight="1">
      <c r="A68" s="177"/>
      <c r="D68" s="110">
        <f>'A7'!D68</f>
        <v>0</v>
      </c>
      <c r="E68" s="110">
        <f>'A7'!E68</f>
        <v>0</v>
      </c>
      <c r="F68" s="110">
        <f>'A7'!F68</f>
        <v>0</v>
      </c>
      <c r="G68" s="110">
        <f>'A7'!G68</f>
        <v>0</v>
      </c>
      <c r="H68" s="110">
        <f>'A7'!H68</f>
        <v>0</v>
      </c>
      <c r="I68" s="110">
        <f>'A7'!I68</f>
        <v>0</v>
      </c>
      <c r="J68" s="110">
        <f>'A7'!J68</f>
        <v>0</v>
      </c>
      <c r="K68" s="110">
        <f>'A7'!K68</f>
        <v>0</v>
      </c>
      <c r="L68" s="110">
        <f>'A7'!L68</f>
        <v>0</v>
      </c>
      <c r="M68" s="110">
        <f>'A7'!M68</f>
        <v>0</v>
      </c>
    </row>
    <row r="69" spans="1:20" s="156" customFormat="1" ht="18" customHeight="1">
      <c r="A69" s="184"/>
      <c r="B69" s="265" t="s">
        <v>192</v>
      </c>
      <c r="C69" s="443"/>
      <c r="D69" s="442">
        <f>'A7'!D69</f>
        <v>1080.6689379899999</v>
      </c>
      <c r="E69" s="442">
        <f>'A7'!E69</f>
        <v>4018.9538272600012</v>
      </c>
      <c r="F69" s="442">
        <f>'A7'!F69</f>
        <v>4400.1472384199997</v>
      </c>
      <c r="G69" s="442">
        <f>'A7'!G69</f>
        <v>48.784588990000003</v>
      </c>
      <c r="H69" s="442">
        <f>'A7'!H69</f>
        <v>187.75514723999999</v>
      </c>
      <c r="I69" s="442">
        <f>'A7'!I69</f>
        <v>269.93735687000003</v>
      </c>
      <c r="J69" s="442">
        <f>'A7'!J69</f>
        <v>92.884511930000002</v>
      </c>
      <c r="K69" s="442">
        <f>'A7'!K69</f>
        <v>10099.131608700001</v>
      </c>
      <c r="L69" s="442">
        <f>'A7'!L69</f>
        <v>1469.9528748150005</v>
      </c>
      <c r="M69" s="442">
        <f>'A7'!M69</f>
        <v>1175854.2364027156</v>
      </c>
      <c r="N69" s="182"/>
    </row>
    <row r="70" spans="1:20" s="156" customFormat="1" ht="18" hidden="1" customHeight="1">
      <c r="A70" s="183"/>
      <c r="B70" s="155" t="s">
        <v>196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20" s="156" customFormat="1" ht="18" hidden="1" customHeight="1">
      <c r="A71" s="184"/>
      <c r="B71" s="185" t="s">
        <v>238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20" s="44" customFormat="1" ht="18" customHeight="1">
      <c r="A72" s="507" t="s">
        <v>235</v>
      </c>
      <c r="B72" s="508"/>
      <c r="C72" s="508"/>
      <c r="D72" s="508"/>
      <c r="E72" s="508"/>
      <c r="F72" s="508"/>
      <c r="G72" s="508"/>
      <c r="H72" s="508"/>
      <c r="I72" s="508"/>
      <c r="J72" s="508"/>
      <c r="K72" s="508"/>
      <c r="L72" s="508"/>
      <c r="M72" s="508"/>
      <c r="O72" s="42"/>
      <c r="P72" s="42"/>
      <c r="T72" s="45"/>
    </row>
    <row r="73" spans="1:20" s="14" customFormat="1" ht="15" customHeight="1">
      <c r="A73" s="507" t="s">
        <v>239</v>
      </c>
      <c r="B73" s="508"/>
      <c r="C73" s="508"/>
      <c r="D73" s="508"/>
      <c r="E73" s="508"/>
      <c r="F73" s="508"/>
      <c r="G73" s="508"/>
      <c r="H73" s="508"/>
      <c r="I73" s="508"/>
      <c r="J73" s="508"/>
      <c r="K73" s="508"/>
      <c r="L73" s="508"/>
      <c r="M73" s="508"/>
      <c r="N73" s="26"/>
      <c r="O73" s="44"/>
      <c r="P73" s="44"/>
    </row>
    <row r="74" spans="1:20" s="14" customFormat="1" ht="14.25">
      <c r="A74" s="507" t="s">
        <v>240</v>
      </c>
      <c r="B74" s="508"/>
      <c r="C74" s="508"/>
      <c r="D74" s="508"/>
      <c r="E74" s="508"/>
      <c r="F74" s="508"/>
      <c r="G74" s="508"/>
      <c r="H74" s="508"/>
      <c r="I74" s="508"/>
      <c r="J74" s="508"/>
      <c r="K74" s="508"/>
      <c r="L74" s="508"/>
      <c r="M74" s="508"/>
      <c r="N74" s="26"/>
      <c r="O74" s="44"/>
      <c r="P74" s="44"/>
    </row>
    <row r="75" spans="1:20" s="44" customFormat="1" ht="18" hidden="1" customHeight="1">
      <c r="A75" s="507" t="s">
        <v>213</v>
      </c>
      <c r="B75" s="508"/>
      <c r="C75" s="508"/>
      <c r="D75" s="508"/>
      <c r="E75" s="508"/>
      <c r="F75" s="508"/>
      <c r="G75" s="508"/>
      <c r="H75" s="508"/>
      <c r="I75" s="508"/>
      <c r="J75" s="508"/>
      <c r="K75" s="508"/>
      <c r="L75" s="508"/>
      <c r="M75" s="508"/>
      <c r="O75" s="42"/>
      <c r="P75" s="42"/>
      <c r="T75" s="45"/>
    </row>
    <row r="76" spans="1:20" s="44" customFormat="1" ht="18" hidden="1" customHeight="1">
      <c r="A76" s="507" t="s">
        <v>241</v>
      </c>
      <c r="B76" s="508"/>
      <c r="C76" s="508"/>
      <c r="D76" s="508"/>
      <c r="E76" s="508"/>
      <c r="F76" s="508"/>
      <c r="G76" s="508"/>
      <c r="H76" s="508"/>
      <c r="I76" s="508"/>
      <c r="J76" s="508"/>
      <c r="K76" s="508"/>
      <c r="L76" s="508"/>
      <c r="M76" s="508"/>
      <c r="O76" s="42"/>
      <c r="P76" s="42"/>
      <c r="T76" s="45"/>
    </row>
    <row r="77" spans="1:20" s="157" customFormat="1" ht="15">
      <c r="A77" s="155"/>
      <c r="B77" s="155"/>
      <c r="C77" s="186"/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</row>
    <row r="78" spans="1:20" ht="15">
      <c r="A78" s="155"/>
      <c r="B78" s="186"/>
      <c r="C78" s="18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</row>
    <row r="79" spans="1:20"/>
    <row r="80" spans="1:2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</sheetData>
  <mergeCells count="7">
    <mergeCell ref="A74:M74"/>
    <mergeCell ref="A75:M75"/>
    <mergeCell ref="A76:M76"/>
    <mergeCell ref="L9:L10"/>
    <mergeCell ref="M9:M10"/>
    <mergeCell ref="A73:M73"/>
    <mergeCell ref="A72:M72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5"/>
  <sheetViews>
    <sheetView showZeros="0" zoomScale="75" zoomScaleNormal="7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W30" sqref="W30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44" t="s">
        <v>197</v>
      </c>
    </row>
    <row r="2" spans="1:44"/>
    <row r="3" spans="1:44" s="5" customFormat="1" ht="20.25">
      <c r="B3" s="445"/>
      <c r="C3" s="84"/>
      <c r="D3" s="208"/>
      <c r="E3" s="125"/>
      <c r="F3" s="85"/>
      <c r="G3" s="125"/>
      <c r="H3" s="85"/>
      <c r="I3" s="6"/>
      <c r="J3" s="41"/>
      <c r="K3" s="3"/>
      <c r="L3" s="3"/>
      <c r="M3" s="3"/>
      <c r="N3" s="3"/>
      <c r="O3" s="3"/>
      <c r="P3" s="4"/>
      <c r="Q3" s="68"/>
      <c r="AQ3" s="124"/>
    </row>
    <row r="4" spans="1:44" s="14" customFormat="1" ht="27.95" customHeight="1">
      <c r="A4" s="69"/>
      <c r="B4" s="16" t="s">
        <v>248</v>
      </c>
      <c r="C4" s="71"/>
      <c r="D4" s="517" t="s">
        <v>225</v>
      </c>
      <c r="E4" s="518"/>
      <c r="F4" s="518"/>
      <c r="G4" s="518"/>
      <c r="H4" s="518"/>
      <c r="I4" s="518"/>
      <c r="J4" s="518"/>
      <c r="K4" s="518"/>
      <c r="L4" s="518"/>
      <c r="M4" s="518"/>
      <c r="N4" s="518"/>
      <c r="O4" s="518"/>
      <c r="P4" s="518"/>
      <c r="Q4" s="518"/>
      <c r="R4" s="518"/>
      <c r="S4" s="518"/>
      <c r="T4" s="518"/>
      <c r="U4" s="518"/>
      <c r="V4" s="518"/>
      <c r="W4" s="518"/>
      <c r="X4" s="518"/>
      <c r="Y4" s="518"/>
      <c r="Z4" s="518"/>
      <c r="AA4" s="518"/>
      <c r="AB4" s="518"/>
      <c r="AC4" s="518"/>
      <c r="AD4" s="518"/>
      <c r="AE4" s="518"/>
      <c r="AF4" s="518"/>
      <c r="AG4" s="518"/>
      <c r="AH4" s="518"/>
      <c r="AI4" s="518"/>
      <c r="AJ4" s="518"/>
      <c r="AK4" s="518"/>
      <c r="AL4" s="518"/>
      <c r="AM4" s="518"/>
      <c r="AN4" s="518"/>
      <c r="AO4" s="518"/>
      <c r="AP4" s="518"/>
      <c r="AQ4" s="518"/>
      <c r="AR4" s="519"/>
    </row>
    <row r="5" spans="1:44" s="14" customFormat="1" ht="30.75" customHeight="1">
      <c r="A5" s="72"/>
      <c r="B5" s="73"/>
      <c r="C5" s="73"/>
      <c r="D5" s="362" t="s">
        <v>113</v>
      </c>
      <c r="E5" s="25" t="s">
        <v>11</v>
      </c>
      <c r="F5" s="25" t="s">
        <v>125</v>
      </c>
      <c r="G5" s="25" t="s">
        <v>114</v>
      </c>
      <c r="H5" s="25" t="s">
        <v>41</v>
      </c>
      <c r="I5" s="25" t="s">
        <v>10</v>
      </c>
      <c r="J5" s="25" t="s">
        <v>9</v>
      </c>
      <c r="K5" s="25" t="s">
        <v>112</v>
      </c>
      <c r="L5" s="25" t="s">
        <v>54</v>
      </c>
      <c r="M5" s="25" t="s">
        <v>115</v>
      </c>
      <c r="N5" s="25" t="s">
        <v>42</v>
      </c>
      <c r="O5" s="25" t="s">
        <v>39</v>
      </c>
      <c r="P5" s="25" t="s">
        <v>116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117</v>
      </c>
      <c r="V5" s="25" t="s">
        <v>56</v>
      </c>
      <c r="W5" s="25" t="s">
        <v>7</v>
      </c>
      <c r="X5" s="25" t="s">
        <v>45</v>
      </c>
      <c r="Y5" s="25" t="s">
        <v>118</v>
      </c>
      <c r="Z5" s="25" t="s">
        <v>119</v>
      </c>
      <c r="AA5" s="203" t="s">
        <v>46</v>
      </c>
      <c r="AB5" s="203" t="s">
        <v>120</v>
      </c>
      <c r="AC5" s="207" t="s">
        <v>60</v>
      </c>
      <c r="AD5" s="203" t="s">
        <v>57</v>
      </c>
      <c r="AE5" s="203" t="s">
        <v>121</v>
      </c>
      <c r="AF5" s="203" t="s">
        <v>47</v>
      </c>
      <c r="AG5" s="203" t="s">
        <v>48</v>
      </c>
      <c r="AH5" s="203" t="s">
        <v>126</v>
      </c>
      <c r="AI5" s="203" t="s">
        <v>49</v>
      </c>
      <c r="AJ5" s="203" t="s">
        <v>122</v>
      </c>
      <c r="AK5" s="203" t="s">
        <v>40</v>
      </c>
      <c r="AL5" s="203" t="s">
        <v>61</v>
      </c>
      <c r="AM5" s="203" t="s">
        <v>123</v>
      </c>
      <c r="AN5" s="203" t="s">
        <v>50</v>
      </c>
      <c r="AO5" s="203" t="s">
        <v>51</v>
      </c>
      <c r="AP5" s="203" t="s">
        <v>52</v>
      </c>
      <c r="AQ5" s="203" t="s">
        <v>53</v>
      </c>
      <c r="AR5" s="435" t="s">
        <v>173</v>
      </c>
    </row>
    <row r="6" spans="1:44" s="14" customFormat="1" ht="18" customHeight="1">
      <c r="A6" s="74"/>
      <c r="B6" s="28" t="s">
        <v>270</v>
      </c>
      <c r="C6" s="76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</row>
    <row r="7" spans="1:44" s="14" customFormat="1" ht="18" customHeight="1">
      <c r="A7" s="77"/>
      <c r="B7" s="12" t="s">
        <v>331</v>
      </c>
      <c r="C7" s="6"/>
      <c r="D7" s="120">
        <f>'A8'!D12</f>
        <v>0</v>
      </c>
      <c r="E7" s="120">
        <f>'A8'!E12</f>
        <v>0</v>
      </c>
      <c r="F7" s="120">
        <f>'A8'!F12</f>
        <v>0</v>
      </c>
      <c r="G7" s="120">
        <f>'A8'!G12</f>
        <v>0</v>
      </c>
      <c r="H7" s="120">
        <f>'A8'!H12</f>
        <v>0</v>
      </c>
      <c r="I7" s="120">
        <f>'A8'!I12</f>
        <v>0</v>
      </c>
      <c r="J7" s="120">
        <f>'A8'!J12</f>
        <v>0</v>
      </c>
      <c r="K7" s="120">
        <f>'A8'!K12</f>
        <v>0</v>
      </c>
      <c r="L7" s="120">
        <f>'A8'!L12</f>
        <v>0</v>
      </c>
      <c r="M7" s="120">
        <f>'A8'!M12</f>
        <v>0</v>
      </c>
      <c r="N7" s="120">
        <f>'A8'!N12</f>
        <v>0</v>
      </c>
      <c r="O7" s="120">
        <f>'A8'!O12</f>
        <v>0</v>
      </c>
      <c r="P7" s="120">
        <f>'A8'!P12</f>
        <v>0</v>
      </c>
      <c r="Q7" s="120">
        <f>'A8'!Q12</f>
        <v>0</v>
      </c>
      <c r="R7" s="120">
        <f>'A8'!R12</f>
        <v>0</v>
      </c>
      <c r="S7" s="120">
        <f>'A8'!S12</f>
        <v>0</v>
      </c>
      <c r="T7" s="120">
        <f>'A8'!T12</f>
        <v>0</v>
      </c>
      <c r="U7" s="120">
        <f>'A8'!U12</f>
        <v>0</v>
      </c>
      <c r="V7" s="120">
        <f>'A8'!V12</f>
        <v>0</v>
      </c>
      <c r="W7" s="120">
        <f>'A8'!W12</f>
        <v>0</v>
      </c>
      <c r="X7" s="120">
        <f>'A8'!X12</f>
        <v>0</v>
      </c>
      <c r="Y7" s="120">
        <f>'A8'!Y12</f>
        <v>0</v>
      </c>
      <c r="Z7" s="120">
        <f>'A8'!Z12</f>
        <v>0</v>
      </c>
      <c r="AA7" s="120">
        <f>'A8'!AA12</f>
        <v>0</v>
      </c>
      <c r="AB7" s="120">
        <f>'A8'!AB12</f>
        <v>0</v>
      </c>
      <c r="AC7" s="120">
        <f>'A8'!AC12</f>
        <v>0</v>
      </c>
      <c r="AD7" s="120">
        <f>'A8'!AD12</f>
        <v>0</v>
      </c>
      <c r="AE7" s="120">
        <f>'A8'!AE12</f>
        <v>0</v>
      </c>
      <c r="AF7" s="120">
        <f>'A8'!AF12</f>
        <v>0</v>
      </c>
      <c r="AG7" s="120">
        <f>'A8'!AG12</f>
        <v>0</v>
      </c>
      <c r="AH7" s="120">
        <f>'A8'!AH12</f>
        <v>0</v>
      </c>
      <c r="AI7" s="120">
        <f>'A8'!AI12</f>
        <v>0</v>
      </c>
      <c r="AJ7" s="120">
        <f>'A8'!AJ12</f>
        <v>0</v>
      </c>
      <c r="AK7" s="120">
        <f>'A8'!AK12</f>
        <v>0</v>
      </c>
      <c r="AL7" s="120">
        <f>'A8'!AL12</f>
        <v>0</v>
      </c>
      <c r="AM7" s="120">
        <f>'A8'!AM12</f>
        <v>0</v>
      </c>
      <c r="AN7" s="120">
        <f>'A8'!AN12</f>
        <v>0</v>
      </c>
      <c r="AO7" s="120">
        <f>'A8'!AO12</f>
        <v>0</v>
      </c>
      <c r="AP7" s="120">
        <f>'A8'!AP12</f>
        <v>0</v>
      </c>
      <c r="AQ7" s="120">
        <f>'A8'!AQ12</f>
        <v>0</v>
      </c>
      <c r="AR7" s="120">
        <f>'A8'!AR12</f>
        <v>0</v>
      </c>
    </row>
    <row r="8" spans="1:44" s="14" customFormat="1" ht="18" customHeight="1">
      <c r="A8" s="78"/>
      <c r="B8" s="31" t="s">
        <v>175</v>
      </c>
      <c r="C8" s="6"/>
      <c r="D8" s="120">
        <f>'A8'!D13</f>
        <v>0</v>
      </c>
      <c r="E8" s="120">
        <f>'A8'!E13</f>
        <v>0</v>
      </c>
      <c r="F8" s="120">
        <f>'A8'!F13</f>
        <v>0</v>
      </c>
      <c r="G8" s="120">
        <f>'A8'!G13</f>
        <v>0</v>
      </c>
      <c r="H8" s="120">
        <f>'A8'!H13</f>
        <v>0</v>
      </c>
      <c r="I8" s="120">
        <f>'A8'!I13</f>
        <v>0</v>
      </c>
      <c r="J8" s="120">
        <f>'A8'!J13</f>
        <v>0</v>
      </c>
      <c r="K8" s="120">
        <f>'A8'!K13</f>
        <v>0</v>
      </c>
      <c r="L8" s="120">
        <f>'A8'!L13</f>
        <v>0</v>
      </c>
      <c r="M8" s="120">
        <f>'A8'!M13</f>
        <v>0</v>
      </c>
      <c r="N8" s="120">
        <f>'A8'!N13</f>
        <v>0</v>
      </c>
      <c r="O8" s="120">
        <f>'A8'!O13</f>
        <v>0</v>
      </c>
      <c r="P8" s="120">
        <f>'A8'!P13</f>
        <v>0</v>
      </c>
      <c r="Q8" s="120">
        <f>'A8'!Q13</f>
        <v>0</v>
      </c>
      <c r="R8" s="120">
        <f>'A8'!R13</f>
        <v>0</v>
      </c>
      <c r="S8" s="120">
        <f>'A8'!S13</f>
        <v>0</v>
      </c>
      <c r="T8" s="120">
        <f>'A8'!T13</f>
        <v>0</v>
      </c>
      <c r="U8" s="120">
        <f>'A8'!U13</f>
        <v>0</v>
      </c>
      <c r="V8" s="120">
        <f>'A8'!V13</f>
        <v>0</v>
      </c>
      <c r="W8" s="120">
        <f>'A8'!W13</f>
        <v>0</v>
      </c>
      <c r="X8" s="120">
        <f>'A8'!X13</f>
        <v>0</v>
      </c>
      <c r="Y8" s="120">
        <f>'A8'!Y13</f>
        <v>0</v>
      </c>
      <c r="Z8" s="120">
        <f>'A8'!Z13</f>
        <v>0</v>
      </c>
      <c r="AA8" s="120">
        <f>'A8'!AA13</f>
        <v>0</v>
      </c>
      <c r="AB8" s="120">
        <f>'A8'!AB13</f>
        <v>0</v>
      </c>
      <c r="AC8" s="120">
        <f>'A8'!AC13</f>
        <v>0</v>
      </c>
      <c r="AD8" s="120">
        <f>'A8'!AD13</f>
        <v>0</v>
      </c>
      <c r="AE8" s="120">
        <f>'A8'!AE13</f>
        <v>0</v>
      </c>
      <c r="AF8" s="120">
        <f>'A8'!AF13</f>
        <v>0</v>
      </c>
      <c r="AG8" s="120">
        <f>'A8'!AG13</f>
        <v>0</v>
      </c>
      <c r="AH8" s="120">
        <f>'A8'!AH13</f>
        <v>0</v>
      </c>
      <c r="AI8" s="120">
        <f>'A8'!AI13</f>
        <v>0</v>
      </c>
      <c r="AJ8" s="120">
        <f>'A8'!AJ13</f>
        <v>0</v>
      </c>
      <c r="AK8" s="120">
        <f>'A8'!AK13</f>
        <v>0</v>
      </c>
      <c r="AL8" s="120">
        <f>'A8'!AL13</f>
        <v>0</v>
      </c>
      <c r="AM8" s="120">
        <f>'A8'!AM13</f>
        <v>0</v>
      </c>
      <c r="AN8" s="120">
        <f>'A8'!AN13</f>
        <v>0</v>
      </c>
      <c r="AO8" s="120">
        <f>'A8'!AO13</f>
        <v>0</v>
      </c>
      <c r="AP8" s="120">
        <f>'A8'!AP13</f>
        <v>0</v>
      </c>
      <c r="AQ8" s="120">
        <f>'A8'!AQ13</f>
        <v>0</v>
      </c>
      <c r="AR8" s="120">
        <f>'A8'!AR13</f>
        <v>0</v>
      </c>
    </row>
    <row r="9" spans="1:44" s="14" customFormat="1" ht="18" customHeight="1">
      <c r="A9" s="78"/>
      <c r="B9" s="31" t="s">
        <v>176</v>
      </c>
      <c r="C9" s="6"/>
      <c r="D9" s="120">
        <f>'A8'!D14</f>
        <v>0</v>
      </c>
      <c r="E9" s="120">
        <f>'A8'!E14</f>
        <v>0</v>
      </c>
      <c r="F9" s="120">
        <f>'A8'!F14</f>
        <v>0</v>
      </c>
      <c r="G9" s="120">
        <f>'A8'!G14</f>
        <v>0</v>
      </c>
      <c r="H9" s="120">
        <f>'A8'!H14</f>
        <v>0</v>
      </c>
      <c r="I9" s="120">
        <f>'A8'!I14</f>
        <v>0</v>
      </c>
      <c r="J9" s="120">
        <f>'A8'!J14</f>
        <v>0</v>
      </c>
      <c r="K9" s="120">
        <f>'A8'!K14</f>
        <v>0</v>
      </c>
      <c r="L9" s="120">
        <f>'A8'!L14</f>
        <v>0</v>
      </c>
      <c r="M9" s="120">
        <f>'A8'!M14</f>
        <v>0</v>
      </c>
      <c r="N9" s="120">
        <f>'A8'!N14</f>
        <v>0</v>
      </c>
      <c r="O9" s="120">
        <f>'A8'!O14</f>
        <v>0</v>
      </c>
      <c r="P9" s="120">
        <f>'A8'!P14</f>
        <v>0</v>
      </c>
      <c r="Q9" s="120">
        <f>'A8'!Q14</f>
        <v>0</v>
      </c>
      <c r="R9" s="120">
        <f>'A8'!R14</f>
        <v>0</v>
      </c>
      <c r="S9" s="120">
        <f>'A8'!S14</f>
        <v>0</v>
      </c>
      <c r="T9" s="120">
        <f>'A8'!T14</f>
        <v>0</v>
      </c>
      <c r="U9" s="120">
        <f>'A8'!U14</f>
        <v>0</v>
      </c>
      <c r="V9" s="120">
        <f>'A8'!V14</f>
        <v>0</v>
      </c>
      <c r="W9" s="120">
        <f>'A8'!W14</f>
        <v>0</v>
      </c>
      <c r="X9" s="120">
        <f>'A8'!X14</f>
        <v>0</v>
      </c>
      <c r="Y9" s="120">
        <f>'A8'!Y14</f>
        <v>0</v>
      </c>
      <c r="Z9" s="120">
        <f>'A8'!Z14</f>
        <v>0</v>
      </c>
      <c r="AA9" s="120">
        <f>'A8'!AA14</f>
        <v>0</v>
      </c>
      <c r="AB9" s="120">
        <f>'A8'!AB14</f>
        <v>0</v>
      </c>
      <c r="AC9" s="120">
        <f>'A8'!AC14</f>
        <v>0</v>
      </c>
      <c r="AD9" s="120">
        <f>'A8'!AD14</f>
        <v>0</v>
      </c>
      <c r="AE9" s="120">
        <f>'A8'!AE14</f>
        <v>0</v>
      </c>
      <c r="AF9" s="120">
        <f>'A8'!AF14</f>
        <v>0</v>
      </c>
      <c r="AG9" s="120">
        <f>'A8'!AG14</f>
        <v>0</v>
      </c>
      <c r="AH9" s="120">
        <f>'A8'!AH14</f>
        <v>0</v>
      </c>
      <c r="AI9" s="120">
        <f>'A8'!AI14</f>
        <v>0</v>
      </c>
      <c r="AJ9" s="120">
        <f>'A8'!AJ14</f>
        <v>0</v>
      </c>
      <c r="AK9" s="120">
        <f>'A8'!AK14</f>
        <v>0</v>
      </c>
      <c r="AL9" s="120">
        <f>'A8'!AL14</f>
        <v>0</v>
      </c>
      <c r="AM9" s="120">
        <f>'A8'!AM14</f>
        <v>0</v>
      </c>
      <c r="AN9" s="120">
        <f>'A8'!AN14</f>
        <v>0</v>
      </c>
      <c r="AO9" s="120">
        <f>'A8'!AO14</f>
        <v>0</v>
      </c>
      <c r="AP9" s="120">
        <f>'A8'!AP14</f>
        <v>0</v>
      </c>
      <c r="AQ9" s="120">
        <f>'A8'!AQ14</f>
        <v>0</v>
      </c>
      <c r="AR9" s="120">
        <f>'A8'!AR14</f>
        <v>0</v>
      </c>
    </row>
    <row r="10" spans="1:44" s="14" customFormat="1" ht="18" customHeight="1">
      <c r="A10" s="78"/>
      <c r="B10" s="12" t="s">
        <v>177</v>
      </c>
      <c r="C10" s="6"/>
      <c r="D10" s="120">
        <f>'A8'!D15</f>
        <v>0</v>
      </c>
      <c r="E10" s="120">
        <f>'A8'!E15</f>
        <v>0</v>
      </c>
      <c r="F10" s="120">
        <f>'A8'!F15</f>
        <v>0</v>
      </c>
      <c r="G10" s="120">
        <f>'A8'!G15</f>
        <v>0</v>
      </c>
      <c r="H10" s="120">
        <f>'A8'!H15</f>
        <v>0</v>
      </c>
      <c r="I10" s="120">
        <f>'A8'!I15</f>
        <v>0</v>
      </c>
      <c r="J10" s="120">
        <f>'A8'!J15</f>
        <v>0</v>
      </c>
      <c r="K10" s="120">
        <f>'A8'!K15</f>
        <v>0</v>
      </c>
      <c r="L10" s="120">
        <f>'A8'!L15</f>
        <v>0</v>
      </c>
      <c r="M10" s="120">
        <f>'A8'!M15</f>
        <v>0</v>
      </c>
      <c r="N10" s="120">
        <f>'A8'!N15</f>
        <v>0</v>
      </c>
      <c r="O10" s="120">
        <f>'A8'!O15</f>
        <v>0</v>
      </c>
      <c r="P10" s="120">
        <f>'A8'!P15</f>
        <v>0</v>
      </c>
      <c r="Q10" s="120">
        <f>'A8'!Q15</f>
        <v>0</v>
      </c>
      <c r="R10" s="120">
        <f>'A8'!R15</f>
        <v>0</v>
      </c>
      <c r="S10" s="120">
        <f>'A8'!S15</f>
        <v>0</v>
      </c>
      <c r="T10" s="120">
        <f>'A8'!T15</f>
        <v>0</v>
      </c>
      <c r="U10" s="120">
        <f>'A8'!U15</f>
        <v>0</v>
      </c>
      <c r="V10" s="120">
        <f>'A8'!V15</f>
        <v>0</v>
      </c>
      <c r="W10" s="120">
        <f>'A8'!W15</f>
        <v>0</v>
      </c>
      <c r="X10" s="120">
        <f>'A8'!X15</f>
        <v>0</v>
      </c>
      <c r="Y10" s="120">
        <f>'A8'!Y15</f>
        <v>0</v>
      </c>
      <c r="Z10" s="120">
        <f>'A8'!Z15</f>
        <v>0</v>
      </c>
      <c r="AA10" s="120">
        <f>'A8'!AA15</f>
        <v>0</v>
      </c>
      <c r="AB10" s="120">
        <f>'A8'!AB15</f>
        <v>0</v>
      </c>
      <c r="AC10" s="120">
        <f>'A8'!AC15</f>
        <v>0</v>
      </c>
      <c r="AD10" s="120">
        <f>'A8'!AD15</f>
        <v>0</v>
      </c>
      <c r="AE10" s="120">
        <f>'A8'!AE15</f>
        <v>0</v>
      </c>
      <c r="AF10" s="120">
        <f>'A8'!AF15</f>
        <v>0</v>
      </c>
      <c r="AG10" s="120">
        <f>'A8'!AG15</f>
        <v>0</v>
      </c>
      <c r="AH10" s="120">
        <f>'A8'!AH15</f>
        <v>0</v>
      </c>
      <c r="AI10" s="120">
        <f>'A8'!AI15</f>
        <v>0</v>
      </c>
      <c r="AJ10" s="120">
        <f>'A8'!AJ15</f>
        <v>0</v>
      </c>
      <c r="AK10" s="120">
        <f>'A8'!AK15</f>
        <v>0</v>
      </c>
      <c r="AL10" s="120">
        <f>'A8'!AL15</f>
        <v>0</v>
      </c>
      <c r="AM10" s="120">
        <f>'A8'!AM15</f>
        <v>0</v>
      </c>
      <c r="AN10" s="120">
        <f>'A8'!AN15</f>
        <v>0</v>
      </c>
      <c r="AO10" s="120">
        <f>'A8'!AO15</f>
        <v>0</v>
      </c>
      <c r="AP10" s="120">
        <f>'A8'!AP15</f>
        <v>0</v>
      </c>
      <c r="AQ10" s="120">
        <f>'A8'!AQ15</f>
        <v>0</v>
      </c>
      <c r="AR10" s="120">
        <f>'A8'!AR15</f>
        <v>0</v>
      </c>
    </row>
    <row r="11" spans="1:44" s="14" customFormat="1" ht="18" customHeight="1">
      <c r="A11" s="78"/>
      <c r="B11" s="31" t="s">
        <v>175</v>
      </c>
      <c r="C11" s="6"/>
      <c r="D11" s="120">
        <f>'A8'!D16</f>
        <v>0</v>
      </c>
      <c r="E11" s="120">
        <f>'A8'!E16</f>
        <v>0</v>
      </c>
      <c r="F11" s="120">
        <f>'A8'!F16</f>
        <v>0</v>
      </c>
      <c r="G11" s="120">
        <f>'A8'!G16</f>
        <v>0</v>
      </c>
      <c r="H11" s="120">
        <f>'A8'!H16</f>
        <v>0</v>
      </c>
      <c r="I11" s="120">
        <f>'A8'!I16</f>
        <v>0</v>
      </c>
      <c r="J11" s="120">
        <f>'A8'!J16</f>
        <v>0</v>
      </c>
      <c r="K11" s="120">
        <f>'A8'!K16</f>
        <v>0</v>
      </c>
      <c r="L11" s="120">
        <f>'A8'!L16</f>
        <v>0</v>
      </c>
      <c r="M11" s="120">
        <f>'A8'!M16</f>
        <v>0</v>
      </c>
      <c r="N11" s="120">
        <f>'A8'!N16</f>
        <v>0</v>
      </c>
      <c r="O11" s="120">
        <f>'A8'!O16</f>
        <v>0</v>
      </c>
      <c r="P11" s="120">
        <f>'A8'!P16</f>
        <v>0</v>
      </c>
      <c r="Q11" s="120">
        <f>'A8'!Q16</f>
        <v>0</v>
      </c>
      <c r="R11" s="120">
        <f>'A8'!R16</f>
        <v>0</v>
      </c>
      <c r="S11" s="120">
        <f>'A8'!S16</f>
        <v>0</v>
      </c>
      <c r="T11" s="120">
        <f>'A8'!T16</f>
        <v>0</v>
      </c>
      <c r="U11" s="120">
        <f>'A8'!U16</f>
        <v>0</v>
      </c>
      <c r="V11" s="120">
        <f>'A8'!V16</f>
        <v>0</v>
      </c>
      <c r="W11" s="120">
        <f>'A8'!W16</f>
        <v>0</v>
      </c>
      <c r="X11" s="120">
        <f>'A8'!X16</f>
        <v>0</v>
      </c>
      <c r="Y11" s="120">
        <f>'A8'!Y16</f>
        <v>0</v>
      </c>
      <c r="Z11" s="120">
        <f>'A8'!Z16</f>
        <v>0</v>
      </c>
      <c r="AA11" s="120">
        <f>'A8'!AA16</f>
        <v>0</v>
      </c>
      <c r="AB11" s="120">
        <f>'A8'!AB16</f>
        <v>0</v>
      </c>
      <c r="AC11" s="120">
        <f>'A8'!AC16</f>
        <v>0</v>
      </c>
      <c r="AD11" s="120">
        <f>'A8'!AD16</f>
        <v>0</v>
      </c>
      <c r="AE11" s="120">
        <f>'A8'!AE16</f>
        <v>0</v>
      </c>
      <c r="AF11" s="120">
        <f>'A8'!AF16</f>
        <v>0</v>
      </c>
      <c r="AG11" s="120">
        <f>'A8'!AG16</f>
        <v>0</v>
      </c>
      <c r="AH11" s="120">
        <f>'A8'!AH16</f>
        <v>0</v>
      </c>
      <c r="AI11" s="120">
        <f>'A8'!AI16</f>
        <v>0</v>
      </c>
      <c r="AJ11" s="120">
        <f>'A8'!AJ16</f>
        <v>0</v>
      </c>
      <c r="AK11" s="120">
        <f>'A8'!AK16</f>
        <v>0</v>
      </c>
      <c r="AL11" s="120">
        <f>'A8'!AL16</f>
        <v>0</v>
      </c>
      <c r="AM11" s="120">
        <f>'A8'!AM16</f>
        <v>0</v>
      </c>
      <c r="AN11" s="120">
        <f>'A8'!AN16</f>
        <v>0</v>
      </c>
      <c r="AO11" s="120">
        <f>'A8'!AO16</f>
        <v>0</v>
      </c>
      <c r="AP11" s="120">
        <f>'A8'!AP16</f>
        <v>0</v>
      </c>
      <c r="AQ11" s="120">
        <f>'A8'!AQ16</f>
        <v>0</v>
      </c>
      <c r="AR11" s="120">
        <f>'A8'!AR16</f>
        <v>0</v>
      </c>
    </row>
    <row r="12" spans="1:44" s="14" customFormat="1" ht="18" customHeight="1">
      <c r="A12" s="78"/>
      <c r="B12" s="31" t="s">
        <v>176</v>
      </c>
      <c r="C12" s="6"/>
      <c r="D12" s="120">
        <f>'A8'!D17</f>
        <v>0</v>
      </c>
      <c r="E12" s="120">
        <f>'A8'!E17</f>
        <v>0</v>
      </c>
      <c r="F12" s="120">
        <f>'A8'!F17</f>
        <v>0</v>
      </c>
      <c r="G12" s="120">
        <f>'A8'!G17</f>
        <v>0</v>
      </c>
      <c r="H12" s="120">
        <f>'A8'!H17</f>
        <v>0</v>
      </c>
      <c r="I12" s="120">
        <f>'A8'!I17</f>
        <v>0</v>
      </c>
      <c r="J12" s="120">
        <f>'A8'!J17</f>
        <v>0</v>
      </c>
      <c r="K12" s="120">
        <f>'A8'!K17</f>
        <v>0</v>
      </c>
      <c r="L12" s="120">
        <f>'A8'!L17</f>
        <v>0</v>
      </c>
      <c r="M12" s="120">
        <f>'A8'!M17</f>
        <v>0</v>
      </c>
      <c r="N12" s="120">
        <f>'A8'!N17</f>
        <v>0</v>
      </c>
      <c r="O12" s="120">
        <f>'A8'!O17</f>
        <v>0</v>
      </c>
      <c r="P12" s="120">
        <f>'A8'!P17</f>
        <v>0</v>
      </c>
      <c r="Q12" s="120">
        <f>'A8'!Q17</f>
        <v>0</v>
      </c>
      <c r="R12" s="120">
        <f>'A8'!R17</f>
        <v>0</v>
      </c>
      <c r="S12" s="120">
        <f>'A8'!S17</f>
        <v>0</v>
      </c>
      <c r="T12" s="120">
        <f>'A8'!T17</f>
        <v>0</v>
      </c>
      <c r="U12" s="120">
        <f>'A8'!U17</f>
        <v>0</v>
      </c>
      <c r="V12" s="120">
        <f>'A8'!V17</f>
        <v>0</v>
      </c>
      <c r="W12" s="120">
        <f>'A8'!W17</f>
        <v>0</v>
      </c>
      <c r="X12" s="120">
        <f>'A8'!X17</f>
        <v>0</v>
      </c>
      <c r="Y12" s="120">
        <f>'A8'!Y17</f>
        <v>0</v>
      </c>
      <c r="Z12" s="120">
        <f>'A8'!Z17</f>
        <v>0</v>
      </c>
      <c r="AA12" s="120">
        <f>'A8'!AA17</f>
        <v>0</v>
      </c>
      <c r="AB12" s="120">
        <f>'A8'!AB17</f>
        <v>0</v>
      </c>
      <c r="AC12" s="120">
        <f>'A8'!AC17</f>
        <v>0</v>
      </c>
      <c r="AD12" s="120">
        <f>'A8'!AD17</f>
        <v>0</v>
      </c>
      <c r="AE12" s="120">
        <f>'A8'!AE17</f>
        <v>0</v>
      </c>
      <c r="AF12" s="120">
        <f>'A8'!AF17</f>
        <v>0</v>
      </c>
      <c r="AG12" s="120">
        <f>'A8'!AG17</f>
        <v>0</v>
      </c>
      <c r="AH12" s="120">
        <f>'A8'!AH17</f>
        <v>0</v>
      </c>
      <c r="AI12" s="120">
        <f>'A8'!AI17</f>
        <v>0</v>
      </c>
      <c r="AJ12" s="120">
        <f>'A8'!AJ17</f>
        <v>0</v>
      </c>
      <c r="AK12" s="120">
        <f>'A8'!AK17</f>
        <v>0</v>
      </c>
      <c r="AL12" s="120">
        <f>'A8'!AL17</f>
        <v>0</v>
      </c>
      <c r="AM12" s="120">
        <f>'A8'!AM17</f>
        <v>0</v>
      </c>
      <c r="AN12" s="120">
        <f>'A8'!AN17</f>
        <v>0</v>
      </c>
      <c r="AO12" s="120">
        <f>'A8'!AO17</f>
        <v>0</v>
      </c>
      <c r="AP12" s="120">
        <f>'A8'!AP17</f>
        <v>0</v>
      </c>
      <c r="AQ12" s="120">
        <f>'A8'!AQ17</f>
        <v>0</v>
      </c>
      <c r="AR12" s="120">
        <f>'A8'!AR17</f>
        <v>0</v>
      </c>
    </row>
    <row r="13" spans="1:44" s="14" customFormat="1" ht="18" customHeight="1">
      <c r="A13" s="77"/>
      <c r="B13" s="469" t="s">
        <v>328</v>
      </c>
      <c r="C13" s="6"/>
      <c r="D13" s="120">
        <f>'A8'!D18</f>
        <v>0</v>
      </c>
      <c r="E13" s="120">
        <f>'A8'!E18</f>
        <v>0</v>
      </c>
      <c r="F13" s="120">
        <f>'A8'!F18</f>
        <v>0</v>
      </c>
      <c r="G13" s="120">
        <f>'A8'!G18</f>
        <v>0</v>
      </c>
      <c r="H13" s="120">
        <f>'A8'!H18</f>
        <v>0</v>
      </c>
      <c r="I13" s="120">
        <f>'A8'!I18</f>
        <v>0</v>
      </c>
      <c r="J13" s="120">
        <f>'A8'!J18</f>
        <v>0</v>
      </c>
      <c r="K13" s="120">
        <f>'A8'!K18</f>
        <v>0</v>
      </c>
      <c r="L13" s="120">
        <f>'A8'!L18</f>
        <v>0</v>
      </c>
      <c r="M13" s="120">
        <f>'A8'!M18</f>
        <v>0</v>
      </c>
      <c r="N13" s="120">
        <f>'A8'!N18</f>
        <v>0</v>
      </c>
      <c r="O13" s="120">
        <f>'A8'!O18</f>
        <v>0</v>
      </c>
      <c r="P13" s="120">
        <f>'A8'!P18</f>
        <v>0</v>
      </c>
      <c r="Q13" s="120">
        <f>'A8'!Q18</f>
        <v>0</v>
      </c>
      <c r="R13" s="120">
        <f>'A8'!R18</f>
        <v>0</v>
      </c>
      <c r="S13" s="120">
        <f>'A8'!S18</f>
        <v>0</v>
      </c>
      <c r="T13" s="120">
        <f>'A8'!T18</f>
        <v>0</v>
      </c>
      <c r="U13" s="120">
        <f>'A8'!U18</f>
        <v>0</v>
      </c>
      <c r="V13" s="120">
        <f>'A8'!V18</f>
        <v>0</v>
      </c>
      <c r="W13" s="120">
        <f>'A8'!W18</f>
        <v>0</v>
      </c>
      <c r="X13" s="120">
        <f>'A8'!X18</f>
        <v>0</v>
      </c>
      <c r="Y13" s="120">
        <f>'A8'!Y18</f>
        <v>0</v>
      </c>
      <c r="Z13" s="120">
        <f>'A8'!Z18</f>
        <v>0</v>
      </c>
      <c r="AA13" s="120">
        <f>'A8'!AA18</f>
        <v>0</v>
      </c>
      <c r="AB13" s="120">
        <f>'A8'!AB18</f>
        <v>0</v>
      </c>
      <c r="AC13" s="120">
        <f>'A8'!AC18</f>
        <v>0</v>
      </c>
      <c r="AD13" s="120">
        <f>'A8'!AD18</f>
        <v>0</v>
      </c>
      <c r="AE13" s="120">
        <f>'A8'!AE18</f>
        <v>0</v>
      </c>
      <c r="AF13" s="120">
        <f>'A8'!AF18</f>
        <v>0</v>
      </c>
      <c r="AG13" s="120">
        <f>'A8'!AG18</f>
        <v>0</v>
      </c>
      <c r="AH13" s="120">
        <f>'A8'!AH18</f>
        <v>0</v>
      </c>
      <c r="AI13" s="120">
        <f>'A8'!AI18</f>
        <v>0</v>
      </c>
      <c r="AJ13" s="120">
        <f>'A8'!AJ18</f>
        <v>0</v>
      </c>
      <c r="AK13" s="120">
        <f>'A8'!AK18</f>
        <v>0</v>
      </c>
      <c r="AL13" s="120">
        <f>'A8'!AL18</f>
        <v>0</v>
      </c>
      <c r="AM13" s="120">
        <f>'A8'!AM18</f>
        <v>0</v>
      </c>
      <c r="AN13" s="120">
        <f>'A8'!AN18</f>
        <v>0</v>
      </c>
      <c r="AO13" s="120">
        <f>'A8'!AO18</f>
        <v>0</v>
      </c>
      <c r="AP13" s="120">
        <f>'A8'!AP18</f>
        <v>0</v>
      </c>
      <c r="AQ13" s="120">
        <f>'A8'!AQ18</f>
        <v>0</v>
      </c>
      <c r="AR13" s="120">
        <f>'A8'!AR18</f>
        <v>0</v>
      </c>
    </row>
    <row r="14" spans="1:44" s="14" customFormat="1" ht="18" customHeight="1">
      <c r="A14" s="78"/>
      <c r="B14" s="31" t="s">
        <v>175</v>
      </c>
      <c r="C14" s="6"/>
      <c r="D14" s="120">
        <f>'A8'!D19</f>
        <v>0</v>
      </c>
      <c r="E14" s="120">
        <f>'A8'!E19</f>
        <v>0</v>
      </c>
      <c r="F14" s="120">
        <f>'A8'!F19</f>
        <v>0</v>
      </c>
      <c r="G14" s="120">
        <f>'A8'!G19</f>
        <v>0</v>
      </c>
      <c r="H14" s="120">
        <f>'A8'!H19</f>
        <v>0</v>
      </c>
      <c r="I14" s="120">
        <f>'A8'!I19</f>
        <v>0</v>
      </c>
      <c r="J14" s="120">
        <f>'A8'!J19</f>
        <v>0</v>
      </c>
      <c r="K14" s="120">
        <f>'A8'!K19</f>
        <v>0</v>
      </c>
      <c r="L14" s="120">
        <f>'A8'!L19</f>
        <v>0</v>
      </c>
      <c r="M14" s="120">
        <f>'A8'!M19</f>
        <v>0</v>
      </c>
      <c r="N14" s="120">
        <f>'A8'!N19</f>
        <v>0</v>
      </c>
      <c r="O14" s="120">
        <f>'A8'!O19</f>
        <v>0</v>
      </c>
      <c r="P14" s="120">
        <f>'A8'!P19</f>
        <v>0</v>
      </c>
      <c r="Q14" s="120">
        <f>'A8'!Q19</f>
        <v>0</v>
      </c>
      <c r="R14" s="120">
        <f>'A8'!R19</f>
        <v>0</v>
      </c>
      <c r="S14" s="120">
        <f>'A8'!S19</f>
        <v>0</v>
      </c>
      <c r="T14" s="120">
        <f>'A8'!T19</f>
        <v>0</v>
      </c>
      <c r="U14" s="120">
        <f>'A8'!U19</f>
        <v>0</v>
      </c>
      <c r="V14" s="120">
        <f>'A8'!V19</f>
        <v>0</v>
      </c>
      <c r="W14" s="120">
        <f>'A8'!W19</f>
        <v>0</v>
      </c>
      <c r="X14" s="120">
        <f>'A8'!X19</f>
        <v>0</v>
      </c>
      <c r="Y14" s="120">
        <f>'A8'!Y19</f>
        <v>0</v>
      </c>
      <c r="Z14" s="120">
        <f>'A8'!Z19</f>
        <v>0</v>
      </c>
      <c r="AA14" s="120">
        <f>'A8'!AA19</f>
        <v>0</v>
      </c>
      <c r="AB14" s="120">
        <f>'A8'!AB19</f>
        <v>0</v>
      </c>
      <c r="AC14" s="120">
        <f>'A8'!AC19</f>
        <v>0</v>
      </c>
      <c r="AD14" s="120">
        <f>'A8'!AD19</f>
        <v>0</v>
      </c>
      <c r="AE14" s="120">
        <f>'A8'!AE19</f>
        <v>0</v>
      </c>
      <c r="AF14" s="120">
        <f>'A8'!AF19</f>
        <v>0</v>
      </c>
      <c r="AG14" s="120">
        <f>'A8'!AG19</f>
        <v>0</v>
      </c>
      <c r="AH14" s="120">
        <f>'A8'!AH19</f>
        <v>0</v>
      </c>
      <c r="AI14" s="120">
        <f>'A8'!AI19</f>
        <v>0</v>
      </c>
      <c r="AJ14" s="120">
        <f>'A8'!AJ19</f>
        <v>0</v>
      </c>
      <c r="AK14" s="120">
        <f>'A8'!AK19</f>
        <v>0</v>
      </c>
      <c r="AL14" s="120">
        <f>'A8'!AL19</f>
        <v>0</v>
      </c>
      <c r="AM14" s="120">
        <f>'A8'!AM19</f>
        <v>0</v>
      </c>
      <c r="AN14" s="120">
        <f>'A8'!AN19</f>
        <v>0</v>
      </c>
      <c r="AO14" s="120">
        <f>'A8'!AO19</f>
        <v>0</v>
      </c>
      <c r="AP14" s="120">
        <f>'A8'!AP19</f>
        <v>0</v>
      </c>
      <c r="AQ14" s="120">
        <f>'A8'!AQ19</f>
        <v>0</v>
      </c>
      <c r="AR14" s="120">
        <f>'A8'!AR19</f>
        <v>0</v>
      </c>
    </row>
    <row r="15" spans="1:44" s="14" customFormat="1" ht="18" customHeight="1">
      <c r="A15" s="78"/>
      <c r="B15" s="31" t="s">
        <v>176</v>
      </c>
      <c r="C15" s="6"/>
      <c r="D15" s="120">
        <f>'A8'!D20</f>
        <v>0</v>
      </c>
      <c r="E15" s="120">
        <f>'A8'!E20</f>
        <v>0</v>
      </c>
      <c r="F15" s="120">
        <f>'A8'!F20</f>
        <v>0</v>
      </c>
      <c r="G15" s="120">
        <f>'A8'!G20</f>
        <v>0</v>
      </c>
      <c r="H15" s="120">
        <f>'A8'!H20</f>
        <v>0</v>
      </c>
      <c r="I15" s="120">
        <f>'A8'!I20</f>
        <v>0</v>
      </c>
      <c r="J15" s="120">
        <f>'A8'!J20</f>
        <v>0</v>
      </c>
      <c r="K15" s="120">
        <f>'A8'!K20</f>
        <v>0</v>
      </c>
      <c r="L15" s="120">
        <f>'A8'!L20</f>
        <v>0</v>
      </c>
      <c r="M15" s="120">
        <f>'A8'!M20</f>
        <v>0</v>
      </c>
      <c r="N15" s="120">
        <f>'A8'!N20</f>
        <v>0</v>
      </c>
      <c r="O15" s="120">
        <f>'A8'!O20</f>
        <v>0</v>
      </c>
      <c r="P15" s="120">
        <f>'A8'!P20</f>
        <v>0</v>
      </c>
      <c r="Q15" s="120">
        <f>'A8'!Q20</f>
        <v>0</v>
      </c>
      <c r="R15" s="120">
        <f>'A8'!R20</f>
        <v>0</v>
      </c>
      <c r="S15" s="120">
        <f>'A8'!S20</f>
        <v>0</v>
      </c>
      <c r="T15" s="120">
        <f>'A8'!T20</f>
        <v>0</v>
      </c>
      <c r="U15" s="120">
        <f>'A8'!U20</f>
        <v>0</v>
      </c>
      <c r="V15" s="120">
        <f>'A8'!V20</f>
        <v>0</v>
      </c>
      <c r="W15" s="120">
        <f>'A8'!W20</f>
        <v>0</v>
      </c>
      <c r="X15" s="120">
        <f>'A8'!X20</f>
        <v>0</v>
      </c>
      <c r="Y15" s="120">
        <f>'A8'!Y20</f>
        <v>0</v>
      </c>
      <c r="Z15" s="120">
        <f>'A8'!Z20</f>
        <v>0</v>
      </c>
      <c r="AA15" s="120">
        <f>'A8'!AA20</f>
        <v>0</v>
      </c>
      <c r="AB15" s="120">
        <f>'A8'!AB20</f>
        <v>0</v>
      </c>
      <c r="AC15" s="120">
        <f>'A8'!AC20</f>
        <v>0</v>
      </c>
      <c r="AD15" s="120">
        <f>'A8'!AD20</f>
        <v>0</v>
      </c>
      <c r="AE15" s="120">
        <f>'A8'!AE20</f>
        <v>0</v>
      </c>
      <c r="AF15" s="120">
        <f>'A8'!AF20</f>
        <v>0</v>
      </c>
      <c r="AG15" s="120">
        <f>'A8'!AG20</f>
        <v>0</v>
      </c>
      <c r="AH15" s="120">
        <f>'A8'!AH20</f>
        <v>0</v>
      </c>
      <c r="AI15" s="120">
        <f>'A8'!AI20</f>
        <v>0</v>
      </c>
      <c r="AJ15" s="120">
        <f>'A8'!AJ20</f>
        <v>0</v>
      </c>
      <c r="AK15" s="120">
        <f>'A8'!AK20</f>
        <v>0</v>
      </c>
      <c r="AL15" s="120">
        <f>'A8'!AL20</f>
        <v>0</v>
      </c>
      <c r="AM15" s="120">
        <f>'A8'!AM20</f>
        <v>0</v>
      </c>
      <c r="AN15" s="120">
        <f>'A8'!AN20</f>
        <v>0</v>
      </c>
      <c r="AO15" s="120">
        <f>'A8'!AO20</f>
        <v>0</v>
      </c>
      <c r="AP15" s="120">
        <f>'A8'!AP20</f>
        <v>0</v>
      </c>
      <c r="AQ15" s="120">
        <f>'A8'!AQ20</f>
        <v>0</v>
      </c>
      <c r="AR15" s="120">
        <f>'A8'!AR20</f>
        <v>0</v>
      </c>
    </row>
    <row r="16" spans="1:44" s="14" customFormat="1" ht="18" customHeight="1">
      <c r="A16" s="77"/>
      <c r="B16" s="469" t="s">
        <v>327</v>
      </c>
      <c r="C16" s="6"/>
      <c r="D16" s="120">
        <f>'A8'!D21</f>
        <v>0</v>
      </c>
      <c r="E16" s="120">
        <f>'A8'!E21</f>
        <v>0</v>
      </c>
      <c r="F16" s="120">
        <f>'A8'!F21</f>
        <v>0</v>
      </c>
      <c r="G16" s="120">
        <f>'A8'!G21</f>
        <v>0</v>
      </c>
      <c r="H16" s="120">
        <f>'A8'!H21</f>
        <v>0</v>
      </c>
      <c r="I16" s="120">
        <f>'A8'!I21</f>
        <v>0</v>
      </c>
      <c r="J16" s="120">
        <f>'A8'!J21</f>
        <v>0</v>
      </c>
      <c r="K16" s="120">
        <f>'A8'!K21</f>
        <v>0</v>
      </c>
      <c r="L16" s="120">
        <f>'A8'!L21</f>
        <v>0</v>
      </c>
      <c r="M16" s="120">
        <f>'A8'!M21</f>
        <v>0</v>
      </c>
      <c r="N16" s="120">
        <f>'A8'!N21</f>
        <v>0</v>
      </c>
      <c r="O16" s="120">
        <f>'A8'!O21</f>
        <v>0</v>
      </c>
      <c r="P16" s="120">
        <f>'A8'!P21</f>
        <v>0</v>
      </c>
      <c r="Q16" s="120">
        <f>'A8'!Q21</f>
        <v>0</v>
      </c>
      <c r="R16" s="120">
        <f>'A8'!R21</f>
        <v>0</v>
      </c>
      <c r="S16" s="120">
        <f>'A8'!S21</f>
        <v>0</v>
      </c>
      <c r="T16" s="120">
        <f>'A8'!T21</f>
        <v>0</v>
      </c>
      <c r="U16" s="120">
        <f>'A8'!U21</f>
        <v>0</v>
      </c>
      <c r="V16" s="120">
        <f>'A8'!V21</f>
        <v>0</v>
      </c>
      <c r="W16" s="120">
        <f>'A8'!W21</f>
        <v>0</v>
      </c>
      <c r="X16" s="120">
        <f>'A8'!X21</f>
        <v>0</v>
      </c>
      <c r="Y16" s="120">
        <f>'A8'!Y21</f>
        <v>0</v>
      </c>
      <c r="Z16" s="120">
        <f>'A8'!Z21</f>
        <v>0</v>
      </c>
      <c r="AA16" s="120">
        <f>'A8'!AA21</f>
        <v>0</v>
      </c>
      <c r="AB16" s="120">
        <f>'A8'!AB21</f>
        <v>0</v>
      </c>
      <c r="AC16" s="120">
        <f>'A8'!AC21</f>
        <v>0</v>
      </c>
      <c r="AD16" s="120">
        <f>'A8'!AD21</f>
        <v>0</v>
      </c>
      <c r="AE16" s="120">
        <f>'A8'!AE21</f>
        <v>0</v>
      </c>
      <c r="AF16" s="120">
        <f>'A8'!AF21</f>
        <v>0</v>
      </c>
      <c r="AG16" s="120">
        <f>'A8'!AG21</f>
        <v>0</v>
      </c>
      <c r="AH16" s="120">
        <f>'A8'!AH21</f>
        <v>0</v>
      </c>
      <c r="AI16" s="120">
        <f>'A8'!AI21</f>
        <v>0</v>
      </c>
      <c r="AJ16" s="120">
        <f>'A8'!AJ21</f>
        <v>0</v>
      </c>
      <c r="AK16" s="120">
        <f>'A8'!AK21</f>
        <v>0</v>
      </c>
      <c r="AL16" s="120">
        <f>'A8'!AL21</f>
        <v>0</v>
      </c>
      <c r="AM16" s="120">
        <f>'A8'!AM21</f>
        <v>0</v>
      </c>
      <c r="AN16" s="120">
        <f>'A8'!AN21</f>
        <v>0</v>
      </c>
      <c r="AO16" s="120">
        <f>'A8'!AO21</f>
        <v>0</v>
      </c>
      <c r="AP16" s="120">
        <f>'A8'!AP21</f>
        <v>0</v>
      </c>
      <c r="AQ16" s="120">
        <f>'A8'!AQ21</f>
        <v>0</v>
      </c>
      <c r="AR16" s="120">
        <f>'A8'!AR21</f>
        <v>0</v>
      </c>
    </row>
    <row r="17" spans="1:44" s="14" customFormat="1" ht="18" customHeight="1">
      <c r="A17" s="78"/>
      <c r="B17" s="31" t="s">
        <v>175</v>
      </c>
      <c r="C17" s="6"/>
      <c r="D17" s="120">
        <f>'A8'!D22</f>
        <v>0</v>
      </c>
      <c r="E17" s="120">
        <f>'A8'!E22</f>
        <v>0</v>
      </c>
      <c r="F17" s="120">
        <f>'A8'!F22</f>
        <v>0</v>
      </c>
      <c r="G17" s="120">
        <f>'A8'!G22</f>
        <v>0</v>
      </c>
      <c r="H17" s="120">
        <f>'A8'!H22</f>
        <v>0</v>
      </c>
      <c r="I17" s="120">
        <f>'A8'!I22</f>
        <v>0</v>
      </c>
      <c r="J17" s="120">
        <f>'A8'!J22</f>
        <v>0</v>
      </c>
      <c r="K17" s="120">
        <f>'A8'!K22</f>
        <v>0</v>
      </c>
      <c r="L17" s="120">
        <f>'A8'!L22</f>
        <v>0</v>
      </c>
      <c r="M17" s="120">
        <f>'A8'!M22</f>
        <v>0</v>
      </c>
      <c r="N17" s="120">
        <f>'A8'!N22</f>
        <v>0</v>
      </c>
      <c r="O17" s="120">
        <f>'A8'!O22</f>
        <v>0</v>
      </c>
      <c r="P17" s="120">
        <f>'A8'!P22</f>
        <v>0</v>
      </c>
      <c r="Q17" s="120">
        <f>'A8'!Q22</f>
        <v>0</v>
      </c>
      <c r="R17" s="120">
        <f>'A8'!R22</f>
        <v>0</v>
      </c>
      <c r="S17" s="120">
        <f>'A8'!S22</f>
        <v>0</v>
      </c>
      <c r="T17" s="120">
        <f>'A8'!T22</f>
        <v>0</v>
      </c>
      <c r="U17" s="120">
        <f>'A8'!U22</f>
        <v>0</v>
      </c>
      <c r="V17" s="120">
        <f>'A8'!V22</f>
        <v>0</v>
      </c>
      <c r="W17" s="120">
        <f>'A8'!W22</f>
        <v>0</v>
      </c>
      <c r="X17" s="120">
        <f>'A8'!X22</f>
        <v>0</v>
      </c>
      <c r="Y17" s="120">
        <f>'A8'!Y22</f>
        <v>0</v>
      </c>
      <c r="Z17" s="120">
        <f>'A8'!Z22</f>
        <v>0</v>
      </c>
      <c r="AA17" s="120">
        <f>'A8'!AA22</f>
        <v>0</v>
      </c>
      <c r="AB17" s="120">
        <f>'A8'!AB22</f>
        <v>0</v>
      </c>
      <c r="AC17" s="120">
        <f>'A8'!AC22</f>
        <v>0</v>
      </c>
      <c r="AD17" s="120">
        <f>'A8'!AD22</f>
        <v>0</v>
      </c>
      <c r="AE17" s="120">
        <f>'A8'!AE22</f>
        <v>0</v>
      </c>
      <c r="AF17" s="120">
        <f>'A8'!AF22</f>
        <v>0</v>
      </c>
      <c r="AG17" s="120">
        <f>'A8'!AG22</f>
        <v>0</v>
      </c>
      <c r="AH17" s="120">
        <f>'A8'!AH22</f>
        <v>0</v>
      </c>
      <c r="AI17" s="120">
        <f>'A8'!AI22</f>
        <v>0</v>
      </c>
      <c r="AJ17" s="120">
        <f>'A8'!AJ22</f>
        <v>0</v>
      </c>
      <c r="AK17" s="120">
        <f>'A8'!AK22</f>
        <v>0</v>
      </c>
      <c r="AL17" s="120">
        <f>'A8'!AL22</f>
        <v>0</v>
      </c>
      <c r="AM17" s="120">
        <f>'A8'!AM22</f>
        <v>0</v>
      </c>
      <c r="AN17" s="120">
        <f>'A8'!AN22</f>
        <v>0</v>
      </c>
      <c r="AO17" s="120">
        <f>'A8'!AO22</f>
        <v>0</v>
      </c>
      <c r="AP17" s="120">
        <f>'A8'!AP22</f>
        <v>0</v>
      </c>
      <c r="AQ17" s="120">
        <f>'A8'!AQ22</f>
        <v>0</v>
      </c>
      <c r="AR17" s="120">
        <f>'A8'!AR22</f>
        <v>0</v>
      </c>
    </row>
    <row r="18" spans="1:44" s="14" customFormat="1" ht="18" customHeight="1">
      <c r="A18" s="78"/>
      <c r="B18" s="31" t="s">
        <v>176</v>
      </c>
      <c r="C18" s="6"/>
      <c r="D18" s="120">
        <f>'A8'!D23</f>
        <v>0</v>
      </c>
      <c r="E18" s="120">
        <f>'A8'!E23</f>
        <v>0</v>
      </c>
      <c r="F18" s="120">
        <f>'A8'!F23</f>
        <v>0</v>
      </c>
      <c r="G18" s="120">
        <f>'A8'!G23</f>
        <v>0</v>
      </c>
      <c r="H18" s="120">
        <f>'A8'!H23</f>
        <v>0</v>
      </c>
      <c r="I18" s="120">
        <f>'A8'!I23</f>
        <v>0</v>
      </c>
      <c r="J18" s="120">
        <f>'A8'!J23</f>
        <v>0</v>
      </c>
      <c r="K18" s="120">
        <f>'A8'!K23</f>
        <v>0</v>
      </c>
      <c r="L18" s="120">
        <f>'A8'!L23</f>
        <v>0</v>
      </c>
      <c r="M18" s="120">
        <f>'A8'!M23</f>
        <v>0</v>
      </c>
      <c r="N18" s="120">
        <f>'A8'!N23</f>
        <v>0</v>
      </c>
      <c r="O18" s="120">
        <f>'A8'!O23</f>
        <v>0</v>
      </c>
      <c r="P18" s="120">
        <f>'A8'!P23</f>
        <v>0</v>
      </c>
      <c r="Q18" s="120">
        <f>'A8'!Q23</f>
        <v>0</v>
      </c>
      <c r="R18" s="120">
        <f>'A8'!R23</f>
        <v>0</v>
      </c>
      <c r="S18" s="120">
        <f>'A8'!S23</f>
        <v>0</v>
      </c>
      <c r="T18" s="120">
        <f>'A8'!T23</f>
        <v>0</v>
      </c>
      <c r="U18" s="120">
        <f>'A8'!U23</f>
        <v>0</v>
      </c>
      <c r="V18" s="120">
        <f>'A8'!V23</f>
        <v>0</v>
      </c>
      <c r="W18" s="120">
        <f>'A8'!W23</f>
        <v>0</v>
      </c>
      <c r="X18" s="120">
        <f>'A8'!X23</f>
        <v>0</v>
      </c>
      <c r="Y18" s="120">
        <f>'A8'!Y23</f>
        <v>0</v>
      </c>
      <c r="Z18" s="120">
        <f>'A8'!Z23</f>
        <v>0</v>
      </c>
      <c r="AA18" s="120">
        <f>'A8'!AA23</f>
        <v>0</v>
      </c>
      <c r="AB18" s="120">
        <f>'A8'!AB23</f>
        <v>0</v>
      </c>
      <c r="AC18" s="120">
        <f>'A8'!AC23</f>
        <v>0</v>
      </c>
      <c r="AD18" s="120">
        <f>'A8'!AD23</f>
        <v>0</v>
      </c>
      <c r="AE18" s="120">
        <f>'A8'!AE23</f>
        <v>0</v>
      </c>
      <c r="AF18" s="120">
        <f>'A8'!AF23</f>
        <v>0</v>
      </c>
      <c r="AG18" s="120">
        <f>'A8'!AG23</f>
        <v>0</v>
      </c>
      <c r="AH18" s="120">
        <f>'A8'!AH23</f>
        <v>0</v>
      </c>
      <c r="AI18" s="120">
        <f>'A8'!AI23</f>
        <v>0</v>
      </c>
      <c r="AJ18" s="120">
        <f>'A8'!AJ23</f>
        <v>0</v>
      </c>
      <c r="AK18" s="120">
        <f>'A8'!AK23</f>
        <v>0</v>
      </c>
      <c r="AL18" s="120">
        <f>'A8'!AL23</f>
        <v>0</v>
      </c>
      <c r="AM18" s="120">
        <f>'A8'!AM23</f>
        <v>0</v>
      </c>
      <c r="AN18" s="120">
        <f>'A8'!AN23</f>
        <v>0</v>
      </c>
      <c r="AO18" s="120">
        <f>'A8'!AO23</f>
        <v>0</v>
      </c>
      <c r="AP18" s="120">
        <f>'A8'!AP23</f>
        <v>0</v>
      </c>
      <c r="AQ18" s="120">
        <f>'A8'!AQ23</f>
        <v>0</v>
      </c>
      <c r="AR18" s="120">
        <f>'A8'!AR23</f>
        <v>0</v>
      </c>
    </row>
    <row r="19" spans="1:44" s="14" customFormat="1" ht="18" customHeight="1">
      <c r="A19" s="77"/>
      <c r="B19" s="12" t="s">
        <v>174</v>
      </c>
      <c r="C19" s="6"/>
      <c r="D19" s="120">
        <f>'A8'!D24</f>
        <v>0</v>
      </c>
      <c r="E19" s="120">
        <f>'A8'!E24</f>
        <v>0</v>
      </c>
      <c r="F19" s="120">
        <f>'A8'!F24</f>
        <v>0</v>
      </c>
      <c r="G19" s="120">
        <f>'A8'!G24</f>
        <v>0</v>
      </c>
      <c r="H19" s="120">
        <f>'A8'!H24</f>
        <v>0</v>
      </c>
      <c r="I19" s="120">
        <f>'A8'!I24</f>
        <v>0</v>
      </c>
      <c r="J19" s="120">
        <f>'A8'!J24</f>
        <v>0</v>
      </c>
      <c r="K19" s="120">
        <f>'A8'!K24</f>
        <v>0</v>
      </c>
      <c r="L19" s="120">
        <f>'A8'!L24</f>
        <v>0</v>
      </c>
      <c r="M19" s="120">
        <f>'A8'!M24</f>
        <v>0</v>
      </c>
      <c r="N19" s="120">
        <f>'A8'!N24</f>
        <v>0</v>
      </c>
      <c r="O19" s="120">
        <f>'A8'!O24</f>
        <v>0</v>
      </c>
      <c r="P19" s="120">
        <f>'A8'!P24</f>
        <v>0</v>
      </c>
      <c r="Q19" s="120">
        <f>'A8'!Q24</f>
        <v>0</v>
      </c>
      <c r="R19" s="120">
        <f>'A8'!R24</f>
        <v>0</v>
      </c>
      <c r="S19" s="120">
        <f>'A8'!S24</f>
        <v>0</v>
      </c>
      <c r="T19" s="120">
        <f>'A8'!T24</f>
        <v>0</v>
      </c>
      <c r="U19" s="120">
        <f>'A8'!U24</f>
        <v>0</v>
      </c>
      <c r="V19" s="120">
        <f>'A8'!V24</f>
        <v>0</v>
      </c>
      <c r="W19" s="120">
        <f>'A8'!W24</f>
        <v>0</v>
      </c>
      <c r="X19" s="120">
        <f>'A8'!X24</f>
        <v>0</v>
      </c>
      <c r="Y19" s="120">
        <f>'A8'!Y24</f>
        <v>0</v>
      </c>
      <c r="Z19" s="120">
        <f>'A8'!Z24</f>
        <v>0</v>
      </c>
      <c r="AA19" s="120">
        <f>'A8'!AA24</f>
        <v>0</v>
      </c>
      <c r="AB19" s="120">
        <f>'A8'!AB24</f>
        <v>0</v>
      </c>
      <c r="AC19" s="120">
        <f>'A8'!AC24</f>
        <v>0</v>
      </c>
      <c r="AD19" s="120">
        <f>'A8'!AD24</f>
        <v>0</v>
      </c>
      <c r="AE19" s="120">
        <f>'A8'!AE24</f>
        <v>0</v>
      </c>
      <c r="AF19" s="120">
        <f>'A8'!AF24</f>
        <v>0</v>
      </c>
      <c r="AG19" s="120">
        <f>'A8'!AG24</f>
        <v>0</v>
      </c>
      <c r="AH19" s="120">
        <f>'A8'!AH24</f>
        <v>0</v>
      </c>
      <c r="AI19" s="120">
        <f>'A8'!AI24</f>
        <v>0</v>
      </c>
      <c r="AJ19" s="120">
        <f>'A8'!AJ24</f>
        <v>0</v>
      </c>
      <c r="AK19" s="120">
        <f>'A8'!AK24</f>
        <v>0</v>
      </c>
      <c r="AL19" s="120">
        <f>'A8'!AL24</f>
        <v>0</v>
      </c>
      <c r="AM19" s="120">
        <f>'A8'!AM24</f>
        <v>0</v>
      </c>
      <c r="AN19" s="120">
        <f>'A8'!AN24</f>
        <v>0</v>
      </c>
      <c r="AO19" s="120">
        <f>'A8'!AO24</f>
        <v>0</v>
      </c>
      <c r="AP19" s="120">
        <f>'A8'!AP24</f>
        <v>0</v>
      </c>
      <c r="AQ19" s="120">
        <f>'A8'!AQ24</f>
        <v>0</v>
      </c>
      <c r="AR19" s="120">
        <f>'A8'!AR24</f>
        <v>0</v>
      </c>
    </row>
    <row r="20" spans="1:44" s="14" customFormat="1" ht="18" customHeight="1">
      <c r="A20" s="77"/>
      <c r="B20" s="258"/>
      <c r="C20" s="6"/>
      <c r="D20" s="120">
        <f>'A8'!D25</f>
        <v>0</v>
      </c>
      <c r="E20" s="120">
        <f>'A8'!E25</f>
        <v>0</v>
      </c>
      <c r="F20" s="120">
        <f>'A8'!F25</f>
        <v>0</v>
      </c>
      <c r="G20" s="120">
        <f>'A8'!G25</f>
        <v>0</v>
      </c>
      <c r="H20" s="120">
        <f>'A8'!H25</f>
        <v>0</v>
      </c>
      <c r="I20" s="120">
        <f>'A8'!I25</f>
        <v>0</v>
      </c>
      <c r="J20" s="120">
        <f>'A8'!J25</f>
        <v>0</v>
      </c>
      <c r="K20" s="120">
        <f>'A8'!K25</f>
        <v>0</v>
      </c>
      <c r="L20" s="120">
        <f>'A8'!L25</f>
        <v>0</v>
      </c>
      <c r="M20" s="120">
        <f>'A8'!M25</f>
        <v>0</v>
      </c>
      <c r="N20" s="120">
        <f>'A8'!N25</f>
        <v>0</v>
      </c>
      <c r="O20" s="120">
        <f>'A8'!O25</f>
        <v>0</v>
      </c>
      <c r="P20" s="120">
        <f>'A8'!P25</f>
        <v>0</v>
      </c>
      <c r="Q20" s="120">
        <f>'A8'!Q25</f>
        <v>0</v>
      </c>
      <c r="R20" s="120">
        <f>'A8'!R25</f>
        <v>0</v>
      </c>
      <c r="S20" s="120">
        <f>'A8'!S25</f>
        <v>0</v>
      </c>
      <c r="T20" s="120">
        <f>'A8'!T25</f>
        <v>0</v>
      </c>
      <c r="U20" s="120">
        <f>'A8'!U25</f>
        <v>0</v>
      </c>
      <c r="V20" s="120">
        <f>'A8'!V25</f>
        <v>0</v>
      </c>
      <c r="W20" s="120">
        <f>'A8'!W25</f>
        <v>0</v>
      </c>
      <c r="X20" s="120">
        <f>'A8'!X25</f>
        <v>0</v>
      </c>
      <c r="Y20" s="120">
        <f>'A8'!Y25</f>
        <v>0</v>
      </c>
      <c r="Z20" s="120">
        <f>'A8'!Z25</f>
        <v>0</v>
      </c>
      <c r="AA20" s="120">
        <f>'A8'!AA25</f>
        <v>0</v>
      </c>
      <c r="AB20" s="120">
        <f>'A8'!AB25</f>
        <v>0</v>
      </c>
      <c r="AC20" s="120">
        <f>'A8'!AC25</f>
        <v>0</v>
      </c>
      <c r="AD20" s="120">
        <f>'A8'!AD25</f>
        <v>0</v>
      </c>
      <c r="AE20" s="120">
        <f>'A8'!AE25</f>
        <v>0</v>
      </c>
      <c r="AF20" s="120">
        <f>'A8'!AF25</f>
        <v>0</v>
      </c>
      <c r="AG20" s="120">
        <f>'A8'!AG25</f>
        <v>0</v>
      </c>
      <c r="AH20" s="120">
        <f>'A8'!AH25</f>
        <v>0</v>
      </c>
      <c r="AI20" s="120">
        <f>'A8'!AI25</f>
        <v>0</v>
      </c>
      <c r="AJ20" s="120">
        <f>'A8'!AJ25</f>
        <v>0</v>
      </c>
      <c r="AK20" s="120">
        <f>'A8'!AK25</f>
        <v>0</v>
      </c>
      <c r="AL20" s="120">
        <f>'A8'!AL25</f>
        <v>0</v>
      </c>
      <c r="AM20" s="120">
        <f>'A8'!AM25</f>
        <v>0</v>
      </c>
      <c r="AN20" s="120">
        <f>'A8'!AN25</f>
        <v>0</v>
      </c>
      <c r="AO20" s="120">
        <f>'A8'!AO25</f>
        <v>0</v>
      </c>
      <c r="AP20" s="120">
        <f>'A8'!AP25</f>
        <v>0</v>
      </c>
      <c r="AQ20" s="120">
        <f>'A8'!AQ25</f>
        <v>0</v>
      </c>
      <c r="AR20" s="120">
        <f>'A8'!AR25</f>
        <v>0</v>
      </c>
    </row>
    <row r="21" spans="1:44" s="14" customFormat="1" ht="18" customHeight="1">
      <c r="A21" s="74"/>
      <c r="B21" s="252" t="s">
        <v>188</v>
      </c>
      <c r="C21" s="76"/>
      <c r="D21" s="120">
        <f>'A8'!D26</f>
        <v>0</v>
      </c>
      <c r="E21" s="120">
        <f>'A8'!E26</f>
        <v>0</v>
      </c>
      <c r="F21" s="120">
        <f>'A8'!F26</f>
        <v>0</v>
      </c>
      <c r="G21" s="120">
        <f>'A8'!G26</f>
        <v>0</v>
      </c>
      <c r="H21" s="120">
        <f>'A8'!H26</f>
        <v>0</v>
      </c>
      <c r="I21" s="120">
        <f>'A8'!I26</f>
        <v>0</v>
      </c>
      <c r="J21" s="120">
        <f>'A8'!J26</f>
        <v>0</v>
      </c>
      <c r="K21" s="120">
        <f>'A8'!K26</f>
        <v>0</v>
      </c>
      <c r="L21" s="120">
        <f>'A8'!L26</f>
        <v>0</v>
      </c>
      <c r="M21" s="120">
        <f>'A8'!M26</f>
        <v>0</v>
      </c>
      <c r="N21" s="120">
        <f>'A8'!N26</f>
        <v>0</v>
      </c>
      <c r="O21" s="120">
        <f>'A8'!O26</f>
        <v>0</v>
      </c>
      <c r="P21" s="120">
        <f>'A8'!P26</f>
        <v>0</v>
      </c>
      <c r="Q21" s="120">
        <f>'A8'!Q26</f>
        <v>0</v>
      </c>
      <c r="R21" s="120">
        <f>'A8'!R26</f>
        <v>0</v>
      </c>
      <c r="S21" s="120">
        <f>'A8'!S26</f>
        <v>0</v>
      </c>
      <c r="T21" s="120">
        <f>'A8'!T26</f>
        <v>0</v>
      </c>
      <c r="U21" s="120">
        <f>'A8'!U26</f>
        <v>0</v>
      </c>
      <c r="V21" s="120">
        <f>'A8'!V26</f>
        <v>0</v>
      </c>
      <c r="W21" s="120">
        <f>'A8'!W26</f>
        <v>0</v>
      </c>
      <c r="X21" s="120">
        <f>'A8'!X26</f>
        <v>0</v>
      </c>
      <c r="Y21" s="120">
        <f>'A8'!Y26</f>
        <v>0</v>
      </c>
      <c r="Z21" s="120">
        <f>'A8'!Z26</f>
        <v>0</v>
      </c>
      <c r="AA21" s="120">
        <f>'A8'!AA26</f>
        <v>0</v>
      </c>
      <c r="AB21" s="120">
        <f>'A8'!AB26</f>
        <v>0</v>
      </c>
      <c r="AC21" s="120">
        <f>'A8'!AC26</f>
        <v>0</v>
      </c>
      <c r="AD21" s="120">
        <f>'A8'!AD26</f>
        <v>0</v>
      </c>
      <c r="AE21" s="120">
        <f>'A8'!AE26</f>
        <v>0</v>
      </c>
      <c r="AF21" s="120">
        <f>'A8'!AF26</f>
        <v>0</v>
      </c>
      <c r="AG21" s="120">
        <f>'A8'!AG26</f>
        <v>0</v>
      </c>
      <c r="AH21" s="120">
        <f>'A8'!AH26</f>
        <v>0</v>
      </c>
      <c r="AI21" s="120">
        <f>'A8'!AI26</f>
        <v>0</v>
      </c>
      <c r="AJ21" s="120">
        <f>'A8'!AJ26</f>
        <v>0</v>
      </c>
      <c r="AK21" s="120">
        <f>'A8'!AK26</f>
        <v>0</v>
      </c>
      <c r="AL21" s="120">
        <f>'A8'!AL26</f>
        <v>0</v>
      </c>
      <c r="AM21" s="120">
        <f>'A8'!AM26</f>
        <v>0</v>
      </c>
      <c r="AN21" s="120">
        <f>'A8'!AN26</f>
        <v>0</v>
      </c>
      <c r="AO21" s="120">
        <f>'A8'!AO26</f>
        <v>0</v>
      </c>
      <c r="AP21" s="120">
        <f>'A8'!AP26</f>
        <v>0</v>
      </c>
      <c r="AQ21" s="120">
        <f>'A8'!AQ26</f>
        <v>0</v>
      </c>
      <c r="AR21" s="120">
        <f>'A8'!AR26</f>
        <v>0</v>
      </c>
    </row>
    <row r="22" spans="1:44" s="14" customFormat="1" ht="18" customHeight="1">
      <c r="A22" s="77"/>
      <c r="B22" s="252" t="s">
        <v>189</v>
      </c>
      <c r="C22" s="6"/>
      <c r="D22" s="120">
        <f>'A8'!D27</f>
        <v>0</v>
      </c>
      <c r="E22" s="120">
        <f>'A8'!E27</f>
        <v>0</v>
      </c>
      <c r="F22" s="120">
        <f>'A8'!F27</f>
        <v>0</v>
      </c>
      <c r="G22" s="120">
        <f>'A8'!G27</f>
        <v>0</v>
      </c>
      <c r="H22" s="120">
        <f>'A8'!H27</f>
        <v>0</v>
      </c>
      <c r="I22" s="120">
        <f>'A8'!I27</f>
        <v>0</v>
      </c>
      <c r="J22" s="120">
        <f>'A8'!J27</f>
        <v>0</v>
      </c>
      <c r="K22" s="120">
        <f>'A8'!K27</f>
        <v>0</v>
      </c>
      <c r="L22" s="120">
        <f>'A8'!L27</f>
        <v>0</v>
      </c>
      <c r="M22" s="120">
        <f>'A8'!M27</f>
        <v>0</v>
      </c>
      <c r="N22" s="120">
        <f>'A8'!N27</f>
        <v>0</v>
      </c>
      <c r="O22" s="120">
        <f>'A8'!O27</f>
        <v>0</v>
      </c>
      <c r="P22" s="120">
        <f>'A8'!P27</f>
        <v>0</v>
      </c>
      <c r="Q22" s="120">
        <f>'A8'!Q27</f>
        <v>0</v>
      </c>
      <c r="R22" s="120">
        <f>'A8'!R27</f>
        <v>0</v>
      </c>
      <c r="S22" s="120">
        <f>'A8'!S27</f>
        <v>0</v>
      </c>
      <c r="T22" s="120">
        <f>'A8'!T27</f>
        <v>0</v>
      </c>
      <c r="U22" s="120">
        <f>'A8'!U27</f>
        <v>0</v>
      </c>
      <c r="V22" s="120">
        <f>'A8'!V27</f>
        <v>0</v>
      </c>
      <c r="W22" s="120">
        <f>'A8'!W27</f>
        <v>0</v>
      </c>
      <c r="X22" s="120">
        <f>'A8'!X27</f>
        <v>0</v>
      </c>
      <c r="Y22" s="120">
        <f>'A8'!Y27</f>
        <v>0</v>
      </c>
      <c r="Z22" s="120">
        <f>'A8'!Z27</f>
        <v>0</v>
      </c>
      <c r="AA22" s="120">
        <f>'A8'!AA27</f>
        <v>0</v>
      </c>
      <c r="AB22" s="120">
        <f>'A8'!AB27</f>
        <v>0</v>
      </c>
      <c r="AC22" s="120">
        <f>'A8'!AC27</f>
        <v>0</v>
      </c>
      <c r="AD22" s="120">
        <f>'A8'!AD27</f>
        <v>0</v>
      </c>
      <c r="AE22" s="120">
        <f>'A8'!AE27</f>
        <v>0</v>
      </c>
      <c r="AF22" s="120">
        <f>'A8'!AF27</f>
        <v>0</v>
      </c>
      <c r="AG22" s="120">
        <f>'A8'!AG27</f>
        <v>0</v>
      </c>
      <c r="AH22" s="120">
        <f>'A8'!AH27</f>
        <v>0</v>
      </c>
      <c r="AI22" s="120">
        <f>'A8'!AI27</f>
        <v>0</v>
      </c>
      <c r="AJ22" s="120">
        <f>'A8'!AJ27</f>
        <v>0</v>
      </c>
      <c r="AK22" s="120">
        <f>'A8'!AK27</f>
        <v>0</v>
      </c>
      <c r="AL22" s="120">
        <f>'A8'!AL27</f>
        <v>0</v>
      </c>
      <c r="AM22" s="120">
        <f>'A8'!AM27</f>
        <v>0</v>
      </c>
      <c r="AN22" s="120">
        <f>'A8'!AN27</f>
        <v>0</v>
      </c>
      <c r="AO22" s="120">
        <f>'A8'!AO27</f>
        <v>0</v>
      </c>
      <c r="AP22" s="120">
        <f>'A8'!AP27</f>
        <v>0</v>
      </c>
      <c r="AQ22" s="120">
        <f>'A8'!AQ27</f>
        <v>0</v>
      </c>
      <c r="AR22" s="120">
        <f>'A8'!AR27</f>
        <v>0</v>
      </c>
    </row>
    <row r="23" spans="1:44" s="278" customFormat="1" ht="18" customHeight="1">
      <c r="A23" s="476"/>
      <c r="B23" s="28" t="s">
        <v>337</v>
      </c>
      <c r="C23" s="75"/>
      <c r="D23" s="478">
        <f>'A8'!D28</f>
        <v>0</v>
      </c>
      <c r="E23" s="478">
        <f>'A8'!E28</f>
        <v>0</v>
      </c>
      <c r="F23" s="478">
        <f>'A8'!F28</f>
        <v>0</v>
      </c>
      <c r="G23" s="478">
        <f>'A8'!G28</f>
        <v>0</v>
      </c>
      <c r="H23" s="478">
        <f>'A8'!H28</f>
        <v>0</v>
      </c>
      <c r="I23" s="478">
        <f>'A8'!I28</f>
        <v>0</v>
      </c>
      <c r="J23" s="478">
        <f>'A8'!J28</f>
        <v>0</v>
      </c>
      <c r="K23" s="478">
        <f>'A8'!K28</f>
        <v>0</v>
      </c>
      <c r="L23" s="478">
        <f>'A8'!L28</f>
        <v>0</v>
      </c>
      <c r="M23" s="478">
        <f>'A8'!M28</f>
        <v>0</v>
      </c>
      <c r="N23" s="478">
        <f>'A8'!N28</f>
        <v>0</v>
      </c>
      <c r="O23" s="478">
        <f>'A8'!O28</f>
        <v>0</v>
      </c>
      <c r="P23" s="478">
        <f>'A8'!P28</f>
        <v>0</v>
      </c>
      <c r="Q23" s="478">
        <f>'A8'!Q28</f>
        <v>0</v>
      </c>
      <c r="R23" s="478">
        <f>'A8'!R28</f>
        <v>0</v>
      </c>
      <c r="S23" s="478">
        <f>'A8'!S28</f>
        <v>0</v>
      </c>
      <c r="T23" s="478">
        <f>'A8'!T28</f>
        <v>0</v>
      </c>
      <c r="U23" s="478">
        <f>'A8'!U28</f>
        <v>0</v>
      </c>
      <c r="V23" s="478">
        <f>'A8'!V28</f>
        <v>0</v>
      </c>
      <c r="W23" s="478">
        <f>'A8'!W28</f>
        <v>0</v>
      </c>
      <c r="X23" s="478">
        <f>'A8'!X28</f>
        <v>0</v>
      </c>
      <c r="Y23" s="478">
        <f>'A8'!Y28</f>
        <v>0</v>
      </c>
      <c r="Z23" s="478">
        <f>'A8'!Z28</f>
        <v>0</v>
      </c>
      <c r="AA23" s="478">
        <f>'A8'!AA28</f>
        <v>0</v>
      </c>
      <c r="AB23" s="478">
        <f>'A8'!AB28</f>
        <v>0</v>
      </c>
      <c r="AC23" s="478">
        <f>'A8'!AC28</f>
        <v>0</v>
      </c>
      <c r="AD23" s="478">
        <f>'A8'!AD28</f>
        <v>0</v>
      </c>
      <c r="AE23" s="478">
        <f>'A8'!AE28</f>
        <v>0</v>
      </c>
      <c r="AF23" s="478">
        <f>'A8'!AF28</f>
        <v>0</v>
      </c>
      <c r="AG23" s="478">
        <f>'A8'!AG28</f>
        <v>0</v>
      </c>
      <c r="AH23" s="478">
        <f>'A8'!AH28</f>
        <v>0</v>
      </c>
      <c r="AI23" s="478">
        <f>'A8'!AI28</f>
        <v>0</v>
      </c>
      <c r="AJ23" s="478">
        <f>'A8'!AJ28</f>
        <v>0</v>
      </c>
      <c r="AK23" s="478">
        <f>'A8'!AK28</f>
        <v>0</v>
      </c>
      <c r="AL23" s="478">
        <f>'A8'!AL28</f>
        <v>0</v>
      </c>
      <c r="AM23" s="478">
        <f>'A8'!AM28</f>
        <v>0</v>
      </c>
      <c r="AN23" s="478">
        <f>'A8'!AN28</f>
        <v>0</v>
      </c>
      <c r="AO23" s="478">
        <f>'A8'!AO28</f>
        <v>0</v>
      </c>
      <c r="AP23" s="478">
        <f>'A8'!AP28</f>
        <v>0</v>
      </c>
      <c r="AQ23" s="478">
        <f>'A8'!AQ28</f>
        <v>0</v>
      </c>
      <c r="AR23" s="478">
        <f>'A8'!AR28</f>
        <v>0</v>
      </c>
    </row>
    <row r="24" spans="1:44" s="14" customFormat="1" ht="18" customHeight="1">
      <c r="A24" s="78"/>
      <c r="B24" s="12" t="s">
        <v>331</v>
      </c>
      <c r="C24" s="6"/>
      <c r="D24" s="120">
        <f>'A8'!D29</f>
        <v>0</v>
      </c>
      <c r="E24" s="120">
        <f>'A8'!E29</f>
        <v>0</v>
      </c>
      <c r="F24" s="120">
        <f>'A8'!F29</f>
        <v>0</v>
      </c>
      <c r="G24" s="120">
        <f>'A8'!G29</f>
        <v>0</v>
      </c>
      <c r="H24" s="120">
        <f>'A8'!H29</f>
        <v>0</v>
      </c>
      <c r="I24" s="120">
        <f>'A8'!I29</f>
        <v>0</v>
      </c>
      <c r="J24" s="120">
        <f>'A8'!J29</f>
        <v>0</v>
      </c>
      <c r="K24" s="120">
        <f>'A8'!K29</f>
        <v>0</v>
      </c>
      <c r="L24" s="120">
        <f>'A8'!L29</f>
        <v>0</v>
      </c>
      <c r="M24" s="120">
        <f>'A8'!M29</f>
        <v>0</v>
      </c>
      <c r="N24" s="120">
        <f>'A8'!N29</f>
        <v>0</v>
      </c>
      <c r="O24" s="120">
        <f>'A8'!O29</f>
        <v>0</v>
      </c>
      <c r="P24" s="120">
        <f>'A8'!P29</f>
        <v>0</v>
      </c>
      <c r="Q24" s="120">
        <f>'A8'!Q29</f>
        <v>0</v>
      </c>
      <c r="R24" s="120">
        <f>'A8'!R29</f>
        <v>0</v>
      </c>
      <c r="S24" s="120">
        <f>'A8'!S29</f>
        <v>0</v>
      </c>
      <c r="T24" s="120">
        <f>'A8'!T29</f>
        <v>0</v>
      </c>
      <c r="U24" s="120">
        <f>'A8'!U29</f>
        <v>0</v>
      </c>
      <c r="V24" s="120">
        <f>'A8'!V29</f>
        <v>0</v>
      </c>
      <c r="W24" s="120">
        <f>'A8'!W29</f>
        <v>0</v>
      </c>
      <c r="X24" s="120">
        <f>'A8'!X29</f>
        <v>0</v>
      </c>
      <c r="Y24" s="120">
        <f>'A8'!Y29</f>
        <v>0</v>
      </c>
      <c r="Z24" s="120">
        <f>'A8'!Z29</f>
        <v>0</v>
      </c>
      <c r="AA24" s="120">
        <f>'A8'!AA29</f>
        <v>0</v>
      </c>
      <c r="AB24" s="120">
        <f>'A8'!AB29</f>
        <v>0</v>
      </c>
      <c r="AC24" s="120">
        <f>'A8'!AC29</f>
        <v>0</v>
      </c>
      <c r="AD24" s="120">
        <f>'A8'!AD29</f>
        <v>0</v>
      </c>
      <c r="AE24" s="120">
        <f>'A8'!AE29</f>
        <v>0</v>
      </c>
      <c r="AF24" s="120">
        <f>'A8'!AF29</f>
        <v>0</v>
      </c>
      <c r="AG24" s="120">
        <f>'A8'!AG29</f>
        <v>0</v>
      </c>
      <c r="AH24" s="120">
        <f>'A8'!AH29</f>
        <v>0</v>
      </c>
      <c r="AI24" s="120">
        <f>'A8'!AI29</f>
        <v>0</v>
      </c>
      <c r="AJ24" s="120">
        <f>'A8'!AJ29</f>
        <v>0</v>
      </c>
      <c r="AK24" s="120">
        <f>'A8'!AK29</f>
        <v>0</v>
      </c>
      <c r="AL24" s="120">
        <f>'A8'!AL29</f>
        <v>0</v>
      </c>
      <c r="AM24" s="120">
        <f>'A8'!AM29</f>
        <v>0</v>
      </c>
      <c r="AN24" s="120">
        <f>'A8'!AN29</f>
        <v>0</v>
      </c>
      <c r="AO24" s="120">
        <f>'A8'!AO29</f>
        <v>0</v>
      </c>
      <c r="AP24" s="120">
        <f>'A8'!AP29</f>
        <v>0</v>
      </c>
      <c r="AQ24" s="120">
        <f>'A8'!AQ29</f>
        <v>0</v>
      </c>
      <c r="AR24" s="120">
        <f>'A8'!AR29</f>
        <v>0</v>
      </c>
    </row>
    <row r="25" spans="1:44" s="14" customFormat="1" ht="18" customHeight="1">
      <c r="A25" s="78"/>
      <c r="B25" s="31" t="s">
        <v>175</v>
      </c>
      <c r="C25" s="6"/>
      <c r="D25" s="120">
        <f>'A8'!D30</f>
        <v>0</v>
      </c>
      <c r="E25" s="120">
        <f>'A8'!E30</f>
        <v>0</v>
      </c>
      <c r="F25" s="120">
        <f>'A8'!F30</f>
        <v>0</v>
      </c>
      <c r="G25" s="120">
        <f>'A8'!G30</f>
        <v>0</v>
      </c>
      <c r="H25" s="120">
        <f>'A8'!H30</f>
        <v>0</v>
      </c>
      <c r="I25" s="120">
        <f>'A8'!I30</f>
        <v>0</v>
      </c>
      <c r="J25" s="120">
        <f>'A8'!J30</f>
        <v>0</v>
      </c>
      <c r="K25" s="120">
        <f>'A8'!K30</f>
        <v>0</v>
      </c>
      <c r="L25" s="120">
        <f>'A8'!L30</f>
        <v>0</v>
      </c>
      <c r="M25" s="120">
        <f>'A8'!M30</f>
        <v>0</v>
      </c>
      <c r="N25" s="120">
        <f>'A8'!N30</f>
        <v>0</v>
      </c>
      <c r="O25" s="120">
        <f>'A8'!O30</f>
        <v>0</v>
      </c>
      <c r="P25" s="120">
        <f>'A8'!P30</f>
        <v>0</v>
      </c>
      <c r="Q25" s="120">
        <f>'A8'!Q30</f>
        <v>0</v>
      </c>
      <c r="R25" s="120">
        <f>'A8'!R30</f>
        <v>0</v>
      </c>
      <c r="S25" s="120">
        <f>'A8'!S30</f>
        <v>0</v>
      </c>
      <c r="T25" s="120">
        <f>'A8'!T30</f>
        <v>0</v>
      </c>
      <c r="U25" s="120">
        <f>'A8'!U30</f>
        <v>0</v>
      </c>
      <c r="V25" s="120">
        <f>'A8'!V30</f>
        <v>0</v>
      </c>
      <c r="W25" s="120">
        <f>'A8'!W30</f>
        <v>0</v>
      </c>
      <c r="X25" s="120">
        <f>'A8'!X30</f>
        <v>0</v>
      </c>
      <c r="Y25" s="120">
        <f>'A8'!Y30</f>
        <v>0</v>
      </c>
      <c r="Z25" s="120">
        <f>'A8'!Z30</f>
        <v>0</v>
      </c>
      <c r="AA25" s="120">
        <f>'A8'!AA30</f>
        <v>0</v>
      </c>
      <c r="AB25" s="120">
        <f>'A8'!AB30</f>
        <v>0</v>
      </c>
      <c r="AC25" s="120">
        <f>'A8'!AC30</f>
        <v>0</v>
      </c>
      <c r="AD25" s="120">
        <f>'A8'!AD30</f>
        <v>0</v>
      </c>
      <c r="AE25" s="120">
        <f>'A8'!AE30</f>
        <v>0</v>
      </c>
      <c r="AF25" s="120">
        <f>'A8'!AF30</f>
        <v>0</v>
      </c>
      <c r="AG25" s="120">
        <f>'A8'!AG30</f>
        <v>0</v>
      </c>
      <c r="AH25" s="120">
        <f>'A8'!AH30</f>
        <v>0</v>
      </c>
      <c r="AI25" s="120">
        <f>'A8'!AI30</f>
        <v>0</v>
      </c>
      <c r="AJ25" s="120">
        <f>'A8'!AJ30</f>
        <v>0</v>
      </c>
      <c r="AK25" s="120">
        <f>'A8'!AK30</f>
        <v>0</v>
      </c>
      <c r="AL25" s="120">
        <f>'A8'!AL30</f>
        <v>0</v>
      </c>
      <c r="AM25" s="120">
        <f>'A8'!AM30</f>
        <v>0</v>
      </c>
      <c r="AN25" s="120">
        <f>'A8'!AN30</f>
        <v>0</v>
      </c>
      <c r="AO25" s="120">
        <f>'A8'!AO30</f>
        <v>0</v>
      </c>
      <c r="AP25" s="120">
        <f>'A8'!AP30</f>
        <v>0</v>
      </c>
      <c r="AQ25" s="120">
        <f>'A8'!AQ30</f>
        <v>0</v>
      </c>
      <c r="AR25" s="120">
        <f>'A8'!AR30</f>
        <v>0</v>
      </c>
    </row>
    <row r="26" spans="1:44" s="14" customFormat="1" ht="18" customHeight="1">
      <c r="A26" s="77"/>
      <c r="B26" s="31" t="s">
        <v>176</v>
      </c>
      <c r="C26" s="6"/>
      <c r="D26" s="120">
        <f>'A8'!D31</f>
        <v>0</v>
      </c>
      <c r="E26" s="120">
        <f>'A8'!E31</f>
        <v>0</v>
      </c>
      <c r="F26" s="120">
        <f>'A8'!F31</f>
        <v>0</v>
      </c>
      <c r="G26" s="120">
        <f>'A8'!G31</f>
        <v>0</v>
      </c>
      <c r="H26" s="120">
        <f>'A8'!H31</f>
        <v>0</v>
      </c>
      <c r="I26" s="120">
        <f>'A8'!I31</f>
        <v>0</v>
      </c>
      <c r="J26" s="120">
        <f>'A8'!J31</f>
        <v>0</v>
      </c>
      <c r="K26" s="120">
        <f>'A8'!K31</f>
        <v>0</v>
      </c>
      <c r="L26" s="120">
        <f>'A8'!L31</f>
        <v>0</v>
      </c>
      <c r="M26" s="120">
        <f>'A8'!M31</f>
        <v>0</v>
      </c>
      <c r="N26" s="120">
        <f>'A8'!N31</f>
        <v>0</v>
      </c>
      <c r="O26" s="120">
        <f>'A8'!O31</f>
        <v>0</v>
      </c>
      <c r="P26" s="120">
        <f>'A8'!P31</f>
        <v>0</v>
      </c>
      <c r="Q26" s="120">
        <f>'A8'!Q31</f>
        <v>0</v>
      </c>
      <c r="R26" s="120">
        <f>'A8'!R31</f>
        <v>0</v>
      </c>
      <c r="S26" s="120">
        <f>'A8'!S31</f>
        <v>0</v>
      </c>
      <c r="T26" s="120">
        <f>'A8'!T31</f>
        <v>0</v>
      </c>
      <c r="U26" s="120">
        <f>'A8'!U31</f>
        <v>0</v>
      </c>
      <c r="V26" s="120">
        <f>'A8'!V31</f>
        <v>0</v>
      </c>
      <c r="W26" s="120">
        <f>'A8'!W31</f>
        <v>0</v>
      </c>
      <c r="X26" s="120">
        <f>'A8'!X31</f>
        <v>0</v>
      </c>
      <c r="Y26" s="120">
        <f>'A8'!Y31</f>
        <v>0</v>
      </c>
      <c r="Z26" s="120">
        <f>'A8'!Z31</f>
        <v>0</v>
      </c>
      <c r="AA26" s="120">
        <f>'A8'!AA31</f>
        <v>0</v>
      </c>
      <c r="AB26" s="120">
        <f>'A8'!AB31</f>
        <v>0</v>
      </c>
      <c r="AC26" s="120">
        <f>'A8'!AC31</f>
        <v>0</v>
      </c>
      <c r="AD26" s="120">
        <f>'A8'!AD31</f>
        <v>0</v>
      </c>
      <c r="AE26" s="120">
        <f>'A8'!AE31</f>
        <v>0</v>
      </c>
      <c r="AF26" s="120">
        <f>'A8'!AF31</f>
        <v>0</v>
      </c>
      <c r="AG26" s="120">
        <f>'A8'!AG31</f>
        <v>0</v>
      </c>
      <c r="AH26" s="120">
        <f>'A8'!AH31</f>
        <v>0</v>
      </c>
      <c r="AI26" s="120">
        <f>'A8'!AI31</f>
        <v>0</v>
      </c>
      <c r="AJ26" s="120">
        <f>'A8'!AJ31</f>
        <v>0</v>
      </c>
      <c r="AK26" s="120">
        <f>'A8'!AK31</f>
        <v>0</v>
      </c>
      <c r="AL26" s="120">
        <f>'A8'!AL31</f>
        <v>0</v>
      </c>
      <c r="AM26" s="120">
        <f>'A8'!AM31</f>
        <v>0</v>
      </c>
      <c r="AN26" s="120">
        <f>'A8'!AN31</f>
        <v>0</v>
      </c>
      <c r="AO26" s="120">
        <f>'A8'!AO31</f>
        <v>0</v>
      </c>
      <c r="AP26" s="120">
        <f>'A8'!AP31</f>
        <v>0</v>
      </c>
      <c r="AQ26" s="120">
        <f>'A8'!AQ31</f>
        <v>0</v>
      </c>
      <c r="AR26" s="120">
        <f>'A8'!AR31</f>
        <v>0</v>
      </c>
    </row>
    <row r="27" spans="1:44" s="14" customFormat="1" ht="18" customHeight="1">
      <c r="A27" s="77"/>
      <c r="B27" s="12" t="s">
        <v>177</v>
      </c>
      <c r="C27" s="6"/>
      <c r="D27" s="120">
        <f>'A8'!D32</f>
        <v>0</v>
      </c>
      <c r="E27" s="120">
        <f>'A8'!E32</f>
        <v>0</v>
      </c>
      <c r="F27" s="120">
        <f>'A8'!F32</f>
        <v>0</v>
      </c>
      <c r="G27" s="120">
        <f>'A8'!G32</f>
        <v>0</v>
      </c>
      <c r="H27" s="120">
        <f>'A8'!H32</f>
        <v>0</v>
      </c>
      <c r="I27" s="120">
        <f>'A8'!I32</f>
        <v>0</v>
      </c>
      <c r="J27" s="120">
        <f>'A8'!J32</f>
        <v>0</v>
      </c>
      <c r="K27" s="120">
        <f>'A8'!K32</f>
        <v>0</v>
      </c>
      <c r="L27" s="120">
        <f>'A8'!L32</f>
        <v>0</v>
      </c>
      <c r="M27" s="120">
        <f>'A8'!M32</f>
        <v>0</v>
      </c>
      <c r="N27" s="120">
        <f>'A8'!N32</f>
        <v>0</v>
      </c>
      <c r="O27" s="120">
        <f>'A8'!O32</f>
        <v>0</v>
      </c>
      <c r="P27" s="120">
        <f>'A8'!P32</f>
        <v>0</v>
      </c>
      <c r="Q27" s="120">
        <f>'A8'!Q32</f>
        <v>0</v>
      </c>
      <c r="R27" s="120">
        <f>'A8'!R32</f>
        <v>0</v>
      </c>
      <c r="S27" s="120">
        <f>'A8'!S32</f>
        <v>0</v>
      </c>
      <c r="T27" s="120">
        <f>'A8'!T32</f>
        <v>0</v>
      </c>
      <c r="U27" s="120">
        <f>'A8'!U32</f>
        <v>0</v>
      </c>
      <c r="V27" s="120">
        <f>'A8'!V32</f>
        <v>0</v>
      </c>
      <c r="W27" s="120">
        <f>'A8'!W32</f>
        <v>0</v>
      </c>
      <c r="X27" s="120">
        <f>'A8'!X32</f>
        <v>0</v>
      </c>
      <c r="Y27" s="120">
        <f>'A8'!Y32</f>
        <v>0</v>
      </c>
      <c r="Z27" s="120">
        <f>'A8'!Z32</f>
        <v>0</v>
      </c>
      <c r="AA27" s="120">
        <f>'A8'!AA32</f>
        <v>0</v>
      </c>
      <c r="AB27" s="120">
        <f>'A8'!AB32</f>
        <v>0</v>
      </c>
      <c r="AC27" s="120">
        <f>'A8'!AC32</f>
        <v>0</v>
      </c>
      <c r="AD27" s="120">
        <f>'A8'!AD32</f>
        <v>0</v>
      </c>
      <c r="AE27" s="120">
        <f>'A8'!AE32</f>
        <v>0</v>
      </c>
      <c r="AF27" s="120">
        <f>'A8'!AF32</f>
        <v>0</v>
      </c>
      <c r="AG27" s="120">
        <f>'A8'!AG32</f>
        <v>0</v>
      </c>
      <c r="AH27" s="120">
        <f>'A8'!AH32</f>
        <v>0</v>
      </c>
      <c r="AI27" s="120">
        <f>'A8'!AI32</f>
        <v>0</v>
      </c>
      <c r="AJ27" s="120">
        <f>'A8'!AJ32</f>
        <v>0</v>
      </c>
      <c r="AK27" s="120">
        <f>'A8'!AK32</f>
        <v>0</v>
      </c>
      <c r="AL27" s="120">
        <f>'A8'!AL32</f>
        <v>0</v>
      </c>
      <c r="AM27" s="120">
        <f>'A8'!AM32</f>
        <v>0</v>
      </c>
      <c r="AN27" s="120">
        <f>'A8'!AN32</f>
        <v>0</v>
      </c>
      <c r="AO27" s="120">
        <f>'A8'!AO32</f>
        <v>0</v>
      </c>
      <c r="AP27" s="120">
        <f>'A8'!AP32</f>
        <v>0</v>
      </c>
      <c r="AQ27" s="120">
        <f>'A8'!AQ32</f>
        <v>0</v>
      </c>
      <c r="AR27" s="120">
        <f>'A8'!AR32</f>
        <v>0</v>
      </c>
    </row>
    <row r="28" spans="1:44" s="14" customFormat="1" ht="18" customHeight="1">
      <c r="A28" s="77"/>
      <c r="B28" s="31" t="s">
        <v>175</v>
      </c>
      <c r="C28" s="6"/>
      <c r="D28" s="120">
        <f>'A8'!D33</f>
        <v>0</v>
      </c>
      <c r="E28" s="120">
        <f>'A8'!E33</f>
        <v>0</v>
      </c>
      <c r="F28" s="120">
        <f>'A8'!F33</f>
        <v>0</v>
      </c>
      <c r="G28" s="120">
        <f>'A8'!G33</f>
        <v>0</v>
      </c>
      <c r="H28" s="120">
        <f>'A8'!H33</f>
        <v>0</v>
      </c>
      <c r="I28" s="120">
        <f>'A8'!I33</f>
        <v>0</v>
      </c>
      <c r="J28" s="120">
        <f>'A8'!J33</f>
        <v>0</v>
      </c>
      <c r="K28" s="120">
        <f>'A8'!K33</f>
        <v>0</v>
      </c>
      <c r="L28" s="120">
        <f>'A8'!L33</f>
        <v>0</v>
      </c>
      <c r="M28" s="120">
        <f>'A8'!M33</f>
        <v>0</v>
      </c>
      <c r="N28" s="120">
        <f>'A8'!N33</f>
        <v>0</v>
      </c>
      <c r="O28" s="120">
        <f>'A8'!O33</f>
        <v>0</v>
      </c>
      <c r="P28" s="120">
        <f>'A8'!P33</f>
        <v>0</v>
      </c>
      <c r="Q28" s="120">
        <f>'A8'!Q33</f>
        <v>0</v>
      </c>
      <c r="R28" s="120">
        <f>'A8'!R33</f>
        <v>0</v>
      </c>
      <c r="S28" s="120">
        <f>'A8'!S33</f>
        <v>0</v>
      </c>
      <c r="T28" s="120">
        <f>'A8'!T33</f>
        <v>0</v>
      </c>
      <c r="U28" s="120">
        <f>'A8'!U33</f>
        <v>0</v>
      </c>
      <c r="V28" s="120">
        <f>'A8'!V33</f>
        <v>0</v>
      </c>
      <c r="W28" s="120">
        <f>'A8'!W33</f>
        <v>0</v>
      </c>
      <c r="X28" s="120">
        <f>'A8'!X33</f>
        <v>0</v>
      </c>
      <c r="Y28" s="120">
        <f>'A8'!Y33</f>
        <v>0</v>
      </c>
      <c r="Z28" s="120">
        <f>'A8'!Z33</f>
        <v>0</v>
      </c>
      <c r="AA28" s="120">
        <f>'A8'!AA33</f>
        <v>0</v>
      </c>
      <c r="AB28" s="120">
        <f>'A8'!AB33</f>
        <v>0</v>
      </c>
      <c r="AC28" s="120">
        <f>'A8'!AC33</f>
        <v>0</v>
      </c>
      <c r="AD28" s="120">
        <f>'A8'!AD33</f>
        <v>0</v>
      </c>
      <c r="AE28" s="120">
        <f>'A8'!AE33</f>
        <v>0</v>
      </c>
      <c r="AF28" s="120">
        <f>'A8'!AF33</f>
        <v>0</v>
      </c>
      <c r="AG28" s="120">
        <f>'A8'!AG33</f>
        <v>0</v>
      </c>
      <c r="AH28" s="120">
        <f>'A8'!AH33</f>
        <v>0</v>
      </c>
      <c r="AI28" s="120">
        <f>'A8'!AI33</f>
        <v>0</v>
      </c>
      <c r="AJ28" s="120">
        <f>'A8'!AJ33</f>
        <v>0</v>
      </c>
      <c r="AK28" s="120">
        <f>'A8'!AK33</f>
        <v>0</v>
      </c>
      <c r="AL28" s="120">
        <f>'A8'!AL33</f>
        <v>0</v>
      </c>
      <c r="AM28" s="120">
        <f>'A8'!AM33</f>
        <v>0</v>
      </c>
      <c r="AN28" s="120">
        <f>'A8'!AN33</f>
        <v>0</v>
      </c>
      <c r="AO28" s="120">
        <f>'A8'!AO33</f>
        <v>0</v>
      </c>
      <c r="AP28" s="120">
        <f>'A8'!AP33</f>
        <v>0</v>
      </c>
      <c r="AQ28" s="120">
        <f>'A8'!AQ33</f>
        <v>0</v>
      </c>
      <c r="AR28" s="120">
        <f>'A8'!AR33</f>
        <v>0</v>
      </c>
    </row>
    <row r="29" spans="1:44" s="14" customFormat="1" ht="18" customHeight="1">
      <c r="A29" s="77"/>
      <c r="B29" s="31" t="s">
        <v>176</v>
      </c>
      <c r="C29" s="6"/>
      <c r="D29" s="120">
        <f>'A8'!D34</f>
        <v>0</v>
      </c>
      <c r="E29" s="120">
        <f>'A8'!E34</f>
        <v>0</v>
      </c>
      <c r="F29" s="120">
        <f>'A8'!F34</f>
        <v>0</v>
      </c>
      <c r="G29" s="120">
        <f>'A8'!G34</f>
        <v>0</v>
      </c>
      <c r="H29" s="120">
        <f>'A8'!H34</f>
        <v>0</v>
      </c>
      <c r="I29" s="120">
        <f>'A8'!I34</f>
        <v>0</v>
      </c>
      <c r="J29" s="120">
        <f>'A8'!J34</f>
        <v>0</v>
      </c>
      <c r="K29" s="120">
        <f>'A8'!K34</f>
        <v>0</v>
      </c>
      <c r="L29" s="120">
        <f>'A8'!L34</f>
        <v>0</v>
      </c>
      <c r="M29" s="120">
        <f>'A8'!M34</f>
        <v>0</v>
      </c>
      <c r="N29" s="120">
        <f>'A8'!N34</f>
        <v>0</v>
      </c>
      <c r="O29" s="120">
        <f>'A8'!O34</f>
        <v>0</v>
      </c>
      <c r="P29" s="120">
        <f>'A8'!P34</f>
        <v>0</v>
      </c>
      <c r="Q29" s="120">
        <f>'A8'!Q34</f>
        <v>0</v>
      </c>
      <c r="R29" s="120">
        <f>'A8'!R34</f>
        <v>0</v>
      </c>
      <c r="S29" s="120">
        <f>'A8'!S34</f>
        <v>0</v>
      </c>
      <c r="T29" s="120">
        <f>'A8'!T34</f>
        <v>0</v>
      </c>
      <c r="U29" s="120">
        <f>'A8'!U34</f>
        <v>0</v>
      </c>
      <c r="V29" s="120">
        <f>'A8'!V34</f>
        <v>0</v>
      </c>
      <c r="W29" s="120">
        <f>'A8'!W34</f>
        <v>0</v>
      </c>
      <c r="X29" s="120">
        <f>'A8'!X34</f>
        <v>0</v>
      </c>
      <c r="Y29" s="120">
        <f>'A8'!Y34</f>
        <v>0</v>
      </c>
      <c r="Z29" s="120">
        <f>'A8'!Z34</f>
        <v>0</v>
      </c>
      <c r="AA29" s="120">
        <f>'A8'!AA34</f>
        <v>0</v>
      </c>
      <c r="AB29" s="120">
        <f>'A8'!AB34</f>
        <v>0</v>
      </c>
      <c r="AC29" s="120">
        <f>'A8'!AC34</f>
        <v>0</v>
      </c>
      <c r="AD29" s="120">
        <f>'A8'!AD34</f>
        <v>0</v>
      </c>
      <c r="AE29" s="120">
        <f>'A8'!AE34</f>
        <v>0</v>
      </c>
      <c r="AF29" s="120">
        <f>'A8'!AF34</f>
        <v>0</v>
      </c>
      <c r="AG29" s="120">
        <f>'A8'!AG34</f>
        <v>0</v>
      </c>
      <c r="AH29" s="120">
        <f>'A8'!AH34</f>
        <v>0</v>
      </c>
      <c r="AI29" s="120">
        <f>'A8'!AI34</f>
        <v>0</v>
      </c>
      <c r="AJ29" s="120">
        <f>'A8'!AJ34</f>
        <v>0</v>
      </c>
      <c r="AK29" s="120">
        <f>'A8'!AK34</f>
        <v>0</v>
      </c>
      <c r="AL29" s="120">
        <f>'A8'!AL34</f>
        <v>0</v>
      </c>
      <c r="AM29" s="120">
        <f>'A8'!AM34</f>
        <v>0</v>
      </c>
      <c r="AN29" s="120">
        <f>'A8'!AN34</f>
        <v>0</v>
      </c>
      <c r="AO29" s="120">
        <f>'A8'!AO34</f>
        <v>0</v>
      </c>
      <c r="AP29" s="120">
        <f>'A8'!AP34</f>
        <v>0</v>
      </c>
      <c r="AQ29" s="120">
        <f>'A8'!AQ34</f>
        <v>0</v>
      </c>
      <c r="AR29" s="120">
        <f>'A8'!AR34</f>
        <v>0</v>
      </c>
    </row>
    <row r="30" spans="1:44" s="14" customFormat="1" ht="18" customHeight="1">
      <c r="A30" s="78"/>
      <c r="B30" s="469" t="s">
        <v>328</v>
      </c>
      <c r="C30" s="6"/>
      <c r="D30" s="120">
        <f>'A8'!D35</f>
        <v>0</v>
      </c>
      <c r="E30" s="120">
        <f>'A8'!E35</f>
        <v>0</v>
      </c>
      <c r="F30" s="120">
        <f>'A8'!F35</f>
        <v>0</v>
      </c>
      <c r="G30" s="120">
        <f>'A8'!G35</f>
        <v>0</v>
      </c>
      <c r="H30" s="120">
        <f>'A8'!H35</f>
        <v>0</v>
      </c>
      <c r="I30" s="120">
        <f>'A8'!I35</f>
        <v>0</v>
      </c>
      <c r="J30" s="120">
        <f>'A8'!J35</f>
        <v>0</v>
      </c>
      <c r="K30" s="120">
        <f>'A8'!K35</f>
        <v>0</v>
      </c>
      <c r="L30" s="120">
        <f>'A8'!L35</f>
        <v>0</v>
      </c>
      <c r="M30" s="120">
        <f>'A8'!M35</f>
        <v>0</v>
      </c>
      <c r="N30" s="120">
        <f>'A8'!N35</f>
        <v>0</v>
      </c>
      <c r="O30" s="120">
        <f>'A8'!O35</f>
        <v>0</v>
      </c>
      <c r="P30" s="120">
        <f>'A8'!P35</f>
        <v>0</v>
      </c>
      <c r="Q30" s="120">
        <f>'A8'!Q35</f>
        <v>0</v>
      </c>
      <c r="R30" s="120">
        <f>'A8'!R35</f>
        <v>0</v>
      </c>
      <c r="S30" s="120">
        <f>'A8'!S35</f>
        <v>0</v>
      </c>
      <c r="T30" s="120">
        <f>'A8'!T35</f>
        <v>0</v>
      </c>
      <c r="U30" s="120">
        <f>'A8'!U35</f>
        <v>0</v>
      </c>
      <c r="V30" s="120">
        <f>'A8'!V35</f>
        <v>0</v>
      </c>
      <c r="W30" s="120">
        <f>'A8'!W35</f>
        <v>0</v>
      </c>
      <c r="X30" s="120">
        <f>'A8'!X35</f>
        <v>0</v>
      </c>
      <c r="Y30" s="120">
        <f>'A8'!Y35</f>
        <v>0</v>
      </c>
      <c r="Z30" s="120">
        <f>'A8'!Z35</f>
        <v>0</v>
      </c>
      <c r="AA30" s="120">
        <f>'A8'!AA35</f>
        <v>0</v>
      </c>
      <c r="AB30" s="120">
        <f>'A8'!AB35</f>
        <v>0</v>
      </c>
      <c r="AC30" s="120">
        <f>'A8'!AC35</f>
        <v>0</v>
      </c>
      <c r="AD30" s="120">
        <f>'A8'!AD35</f>
        <v>0</v>
      </c>
      <c r="AE30" s="120">
        <f>'A8'!AE35</f>
        <v>0</v>
      </c>
      <c r="AF30" s="120">
        <f>'A8'!AF35</f>
        <v>0</v>
      </c>
      <c r="AG30" s="120">
        <f>'A8'!AG35</f>
        <v>0</v>
      </c>
      <c r="AH30" s="120">
        <f>'A8'!AH35</f>
        <v>0</v>
      </c>
      <c r="AI30" s="120">
        <f>'A8'!AI35</f>
        <v>0</v>
      </c>
      <c r="AJ30" s="120">
        <f>'A8'!AJ35</f>
        <v>0</v>
      </c>
      <c r="AK30" s="120">
        <f>'A8'!AK35</f>
        <v>0</v>
      </c>
      <c r="AL30" s="120">
        <f>'A8'!AL35</f>
        <v>0</v>
      </c>
      <c r="AM30" s="120">
        <f>'A8'!AM35</f>
        <v>0</v>
      </c>
      <c r="AN30" s="120">
        <f>'A8'!AN35</f>
        <v>0</v>
      </c>
      <c r="AO30" s="120">
        <f>'A8'!AO35</f>
        <v>0</v>
      </c>
      <c r="AP30" s="120">
        <f>'A8'!AP35</f>
        <v>0</v>
      </c>
      <c r="AQ30" s="120">
        <f>'A8'!AQ35</f>
        <v>0</v>
      </c>
      <c r="AR30" s="120">
        <f>'A8'!AR35</f>
        <v>0</v>
      </c>
    </row>
    <row r="31" spans="1:44" s="14" customFormat="1" ht="18" customHeight="1">
      <c r="A31" s="78"/>
      <c r="B31" s="31" t="s">
        <v>175</v>
      </c>
      <c r="C31" s="6"/>
      <c r="D31" s="120">
        <f>'A8'!D36</f>
        <v>0</v>
      </c>
      <c r="E31" s="120">
        <f>'A8'!E36</f>
        <v>0</v>
      </c>
      <c r="F31" s="120">
        <f>'A8'!F36</f>
        <v>0</v>
      </c>
      <c r="G31" s="120">
        <f>'A8'!G36</f>
        <v>0</v>
      </c>
      <c r="H31" s="120">
        <f>'A8'!H36</f>
        <v>0</v>
      </c>
      <c r="I31" s="120">
        <f>'A8'!I36</f>
        <v>0</v>
      </c>
      <c r="J31" s="120">
        <f>'A8'!J36</f>
        <v>0</v>
      </c>
      <c r="K31" s="120">
        <f>'A8'!K36</f>
        <v>0</v>
      </c>
      <c r="L31" s="120">
        <f>'A8'!L36</f>
        <v>0</v>
      </c>
      <c r="M31" s="120">
        <f>'A8'!M36</f>
        <v>0</v>
      </c>
      <c r="N31" s="120">
        <f>'A8'!N36</f>
        <v>0</v>
      </c>
      <c r="O31" s="120">
        <f>'A8'!O36</f>
        <v>0</v>
      </c>
      <c r="P31" s="120">
        <f>'A8'!P36</f>
        <v>0</v>
      </c>
      <c r="Q31" s="120">
        <f>'A8'!Q36</f>
        <v>0</v>
      </c>
      <c r="R31" s="120">
        <f>'A8'!R36</f>
        <v>0</v>
      </c>
      <c r="S31" s="120">
        <f>'A8'!S36</f>
        <v>0</v>
      </c>
      <c r="T31" s="120">
        <f>'A8'!T36</f>
        <v>0</v>
      </c>
      <c r="U31" s="120">
        <f>'A8'!U36</f>
        <v>0</v>
      </c>
      <c r="V31" s="120">
        <f>'A8'!V36</f>
        <v>0</v>
      </c>
      <c r="W31" s="120">
        <f>'A8'!W36</f>
        <v>0</v>
      </c>
      <c r="X31" s="120">
        <f>'A8'!X36</f>
        <v>0</v>
      </c>
      <c r="Y31" s="120">
        <f>'A8'!Y36</f>
        <v>0</v>
      </c>
      <c r="Z31" s="120">
        <f>'A8'!Z36</f>
        <v>0</v>
      </c>
      <c r="AA31" s="120">
        <f>'A8'!AA36</f>
        <v>0</v>
      </c>
      <c r="AB31" s="120">
        <f>'A8'!AB36</f>
        <v>0</v>
      </c>
      <c r="AC31" s="120">
        <f>'A8'!AC36</f>
        <v>0</v>
      </c>
      <c r="AD31" s="120">
        <f>'A8'!AD36</f>
        <v>0</v>
      </c>
      <c r="AE31" s="120">
        <f>'A8'!AE36</f>
        <v>0</v>
      </c>
      <c r="AF31" s="120">
        <f>'A8'!AF36</f>
        <v>0</v>
      </c>
      <c r="AG31" s="120">
        <f>'A8'!AG36</f>
        <v>0</v>
      </c>
      <c r="AH31" s="120">
        <f>'A8'!AH36</f>
        <v>0</v>
      </c>
      <c r="AI31" s="120">
        <f>'A8'!AI36</f>
        <v>0</v>
      </c>
      <c r="AJ31" s="120">
        <f>'A8'!AJ36</f>
        <v>0</v>
      </c>
      <c r="AK31" s="120">
        <f>'A8'!AK36</f>
        <v>0</v>
      </c>
      <c r="AL31" s="120">
        <f>'A8'!AL36</f>
        <v>0</v>
      </c>
      <c r="AM31" s="120">
        <f>'A8'!AM36</f>
        <v>0</v>
      </c>
      <c r="AN31" s="120">
        <f>'A8'!AN36</f>
        <v>0</v>
      </c>
      <c r="AO31" s="120">
        <f>'A8'!AO36</f>
        <v>0</v>
      </c>
      <c r="AP31" s="120">
        <f>'A8'!AP36</f>
        <v>0</v>
      </c>
      <c r="AQ31" s="120">
        <f>'A8'!AQ36</f>
        <v>0</v>
      </c>
      <c r="AR31" s="120">
        <f>'A8'!AR36</f>
        <v>0</v>
      </c>
    </row>
    <row r="32" spans="1:44" s="14" customFormat="1" ht="18" customHeight="1">
      <c r="A32" s="77"/>
      <c r="B32" s="31" t="s">
        <v>176</v>
      </c>
      <c r="C32" s="6"/>
      <c r="D32" s="120">
        <f>'A8'!D37</f>
        <v>0</v>
      </c>
      <c r="E32" s="120">
        <f>'A8'!E37</f>
        <v>0</v>
      </c>
      <c r="F32" s="120">
        <f>'A8'!F37</f>
        <v>0</v>
      </c>
      <c r="G32" s="120">
        <f>'A8'!G37</f>
        <v>0</v>
      </c>
      <c r="H32" s="120">
        <f>'A8'!H37</f>
        <v>0</v>
      </c>
      <c r="I32" s="120">
        <f>'A8'!I37</f>
        <v>0</v>
      </c>
      <c r="J32" s="120">
        <f>'A8'!J37</f>
        <v>0</v>
      </c>
      <c r="K32" s="120">
        <f>'A8'!K37</f>
        <v>0</v>
      </c>
      <c r="L32" s="120">
        <f>'A8'!L37</f>
        <v>0</v>
      </c>
      <c r="M32" s="120">
        <f>'A8'!M37</f>
        <v>0</v>
      </c>
      <c r="N32" s="120">
        <f>'A8'!N37</f>
        <v>0</v>
      </c>
      <c r="O32" s="120">
        <f>'A8'!O37</f>
        <v>0</v>
      </c>
      <c r="P32" s="120">
        <f>'A8'!P37</f>
        <v>0</v>
      </c>
      <c r="Q32" s="120">
        <f>'A8'!Q37</f>
        <v>0</v>
      </c>
      <c r="R32" s="120">
        <f>'A8'!R37</f>
        <v>0</v>
      </c>
      <c r="S32" s="120">
        <f>'A8'!S37</f>
        <v>0</v>
      </c>
      <c r="T32" s="120">
        <f>'A8'!T37</f>
        <v>0</v>
      </c>
      <c r="U32" s="120">
        <f>'A8'!U37</f>
        <v>0</v>
      </c>
      <c r="V32" s="120">
        <f>'A8'!V37</f>
        <v>0</v>
      </c>
      <c r="W32" s="120">
        <f>'A8'!W37</f>
        <v>0</v>
      </c>
      <c r="X32" s="120">
        <f>'A8'!X37</f>
        <v>0</v>
      </c>
      <c r="Y32" s="120">
        <f>'A8'!Y37</f>
        <v>0</v>
      </c>
      <c r="Z32" s="120">
        <f>'A8'!Z37</f>
        <v>0</v>
      </c>
      <c r="AA32" s="120">
        <f>'A8'!AA37</f>
        <v>0</v>
      </c>
      <c r="AB32" s="120">
        <f>'A8'!AB37</f>
        <v>0</v>
      </c>
      <c r="AC32" s="120">
        <f>'A8'!AC37</f>
        <v>0</v>
      </c>
      <c r="AD32" s="120">
        <f>'A8'!AD37</f>
        <v>0</v>
      </c>
      <c r="AE32" s="120">
        <f>'A8'!AE37</f>
        <v>0</v>
      </c>
      <c r="AF32" s="120">
        <f>'A8'!AF37</f>
        <v>0</v>
      </c>
      <c r="AG32" s="120">
        <f>'A8'!AG37</f>
        <v>0</v>
      </c>
      <c r="AH32" s="120">
        <f>'A8'!AH37</f>
        <v>0</v>
      </c>
      <c r="AI32" s="120">
        <f>'A8'!AI37</f>
        <v>0</v>
      </c>
      <c r="AJ32" s="120">
        <f>'A8'!AJ37</f>
        <v>0</v>
      </c>
      <c r="AK32" s="120">
        <f>'A8'!AK37</f>
        <v>0</v>
      </c>
      <c r="AL32" s="120">
        <f>'A8'!AL37</f>
        <v>0</v>
      </c>
      <c r="AM32" s="120">
        <f>'A8'!AM37</f>
        <v>0</v>
      </c>
      <c r="AN32" s="120">
        <f>'A8'!AN37</f>
        <v>0</v>
      </c>
      <c r="AO32" s="120">
        <f>'A8'!AO37</f>
        <v>0</v>
      </c>
      <c r="AP32" s="120">
        <f>'A8'!AP37</f>
        <v>0</v>
      </c>
      <c r="AQ32" s="120">
        <f>'A8'!AQ37</f>
        <v>0</v>
      </c>
      <c r="AR32" s="120">
        <f>'A8'!AR37</f>
        <v>0</v>
      </c>
    </row>
    <row r="33" spans="1:44" s="14" customFormat="1" ht="18" customHeight="1">
      <c r="A33" s="78"/>
      <c r="B33" s="469" t="s">
        <v>327</v>
      </c>
      <c r="C33" s="6"/>
      <c r="D33" s="120">
        <f>'A8'!D38</f>
        <v>0</v>
      </c>
      <c r="E33" s="120">
        <f>'A8'!E38</f>
        <v>0</v>
      </c>
      <c r="F33" s="120">
        <f>'A8'!F38</f>
        <v>0</v>
      </c>
      <c r="G33" s="120">
        <f>'A8'!G38</f>
        <v>0</v>
      </c>
      <c r="H33" s="120">
        <f>'A8'!H38</f>
        <v>0</v>
      </c>
      <c r="I33" s="120">
        <f>'A8'!I38</f>
        <v>0</v>
      </c>
      <c r="J33" s="120">
        <f>'A8'!J38</f>
        <v>0</v>
      </c>
      <c r="K33" s="120">
        <f>'A8'!K38</f>
        <v>0</v>
      </c>
      <c r="L33" s="120">
        <f>'A8'!L38</f>
        <v>0</v>
      </c>
      <c r="M33" s="120">
        <f>'A8'!M38</f>
        <v>0</v>
      </c>
      <c r="N33" s="120">
        <f>'A8'!N38</f>
        <v>0</v>
      </c>
      <c r="O33" s="120">
        <f>'A8'!O38</f>
        <v>0</v>
      </c>
      <c r="P33" s="120">
        <f>'A8'!P38</f>
        <v>0</v>
      </c>
      <c r="Q33" s="120">
        <f>'A8'!Q38</f>
        <v>0</v>
      </c>
      <c r="R33" s="120">
        <f>'A8'!R38</f>
        <v>0</v>
      </c>
      <c r="S33" s="120">
        <f>'A8'!S38</f>
        <v>0</v>
      </c>
      <c r="T33" s="120">
        <f>'A8'!T38</f>
        <v>0</v>
      </c>
      <c r="U33" s="120">
        <f>'A8'!U38</f>
        <v>0</v>
      </c>
      <c r="V33" s="120">
        <f>'A8'!V38</f>
        <v>0</v>
      </c>
      <c r="W33" s="120">
        <f>'A8'!W38</f>
        <v>0</v>
      </c>
      <c r="X33" s="120">
        <f>'A8'!X38</f>
        <v>0</v>
      </c>
      <c r="Y33" s="120">
        <f>'A8'!Y38</f>
        <v>0</v>
      </c>
      <c r="Z33" s="120">
        <f>'A8'!Z38</f>
        <v>0</v>
      </c>
      <c r="AA33" s="120">
        <f>'A8'!AA38</f>
        <v>0</v>
      </c>
      <c r="AB33" s="120">
        <f>'A8'!AB38</f>
        <v>0</v>
      </c>
      <c r="AC33" s="120">
        <f>'A8'!AC38</f>
        <v>0</v>
      </c>
      <c r="AD33" s="120">
        <f>'A8'!AD38</f>
        <v>0</v>
      </c>
      <c r="AE33" s="120">
        <f>'A8'!AE38</f>
        <v>0</v>
      </c>
      <c r="AF33" s="120">
        <f>'A8'!AF38</f>
        <v>0</v>
      </c>
      <c r="AG33" s="120">
        <f>'A8'!AG38</f>
        <v>0</v>
      </c>
      <c r="AH33" s="120">
        <f>'A8'!AH38</f>
        <v>0</v>
      </c>
      <c r="AI33" s="120">
        <f>'A8'!AI38</f>
        <v>0</v>
      </c>
      <c r="AJ33" s="120">
        <f>'A8'!AJ38</f>
        <v>0</v>
      </c>
      <c r="AK33" s="120">
        <f>'A8'!AK38</f>
        <v>0</v>
      </c>
      <c r="AL33" s="120">
        <f>'A8'!AL38</f>
        <v>0</v>
      </c>
      <c r="AM33" s="120">
        <f>'A8'!AM38</f>
        <v>0</v>
      </c>
      <c r="AN33" s="120">
        <f>'A8'!AN38</f>
        <v>0</v>
      </c>
      <c r="AO33" s="120">
        <f>'A8'!AO38</f>
        <v>0</v>
      </c>
      <c r="AP33" s="120">
        <f>'A8'!AP38</f>
        <v>0</v>
      </c>
      <c r="AQ33" s="120">
        <f>'A8'!AQ38</f>
        <v>0</v>
      </c>
      <c r="AR33" s="120">
        <f>'A8'!AR38</f>
        <v>0</v>
      </c>
    </row>
    <row r="34" spans="1:44" s="14" customFormat="1" ht="18" customHeight="1">
      <c r="A34" s="78"/>
      <c r="B34" s="31" t="s">
        <v>175</v>
      </c>
      <c r="C34" s="6"/>
      <c r="D34" s="120">
        <f>'A8'!D39</f>
        <v>0</v>
      </c>
      <c r="E34" s="120">
        <f>'A8'!E39</f>
        <v>0</v>
      </c>
      <c r="F34" s="120">
        <f>'A8'!F39</f>
        <v>0</v>
      </c>
      <c r="G34" s="120">
        <f>'A8'!G39</f>
        <v>0</v>
      </c>
      <c r="H34" s="120">
        <f>'A8'!H39</f>
        <v>0</v>
      </c>
      <c r="I34" s="120">
        <f>'A8'!I39</f>
        <v>0</v>
      </c>
      <c r="J34" s="120">
        <f>'A8'!J39</f>
        <v>0</v>
      </c>
      <c r="K34" s="120">
        <f>'A8'!K39</f>
        <v>0</v>
      </c>
      <c r="L34" s="120">
        <f>'A8'!L39</f>
        <v>0</v>
      </c>
      <c r="M34" s="120">
        <f>'A8'!M39</f>
        <v>0</v>
      </c>
      <c r="N34" s="120">
        <f>'A8'!N39</f>
        <v>0</v>
      </c>
      <c r="O34" s="120">
        <f>'A8'!O39</f>
        <v>0</v>
      </c>
      <c r="P34" s="120">
        <f>'A8'!P39</f>
        <v>0</v>
      </c>
      <c r="Q34" s="120">
        <f>'A8'!Q39</f>
        <v>0</v>
      </c>
      <c r="R34" s="120">
        <f>'A8'!R39</f>
        <v>0</v>
      </c>
      <c r="S34" s="120">
        <f>'A8'!S39</f>
        <v>0</v>
      </c>
      <c r="T34" s="120">
        <f>'A8'!T39</f>
        <v>0</v>
      </c>
      <c r="U34" s="120">
        <f>'A8'!U39</f>
        <v>0</v>
      </c>
      <c r="V34" s="120">
        <f>'A8'!V39</f>
        <v>0</v>
      </c>
      <c r="W34" s="120">
        <f>'A8'!W39</f>
        <v>0</v>
      </c>
      <c r="X34" s="120">
        <f>'A8'!X39</f>
        <v>0</v>
      </c>
      <c r="Y34" s="120">
        <f>'A8'!Y39</f>
        <v>0</v>
      </c>
      <c r="Z34" s="120">
        <f>'A8'!Z39</f>
        <v>0</v>
      </c>
      <c r="AA34" s="120">
        <f>'A8'!AA39</f>
        <v>0</v>
      </c>
      <c r="AB34" s="120">
        <f>'A8'!AB39</f>
        <v>0</v>
      </c>
      <c r="AC34" s="120">
        <f>'A8'!AC39</f>
        <v>0</v>
      </c>
      <c r="AD34" s="120">
        <f>'A8'!AD39</f>
        <v>0</v>
      </c>
      <c r="AE34" s="120">
        <f>'A8'!AE39</f>
        <v>0</v>
      </c>
      <c r="AF34" s="120">
        <f>'A8'!AF39</f>
        <v>0</v>
      </c>
      <c r="AG34" s="120">
        <f>'A8'!AG39</f>
        <v>0</v>
      </c>
      <c r="AH34" s="120">
        <f>'A8'!AH39</f>
        <v>0</v>
      </c>
      <c r="AI34" s="120">
        <f>'A8'!AI39</f>
        <v>0</v>
      </c>
      <c r="AJ34" s="120">
        <f>'A8'!AJ39</f>
        <v>0</v>
      </c>
      <c r="AK34" s="120">
        <f>'A8'!AK39</f>
        <v>0</v>
      </c>
      <c r="AL34" s="120">
        <f>'A8'!AL39</f>
        <v>0</v>
      </c>
      <c r="AM34" s="120">
        <f>'A8'!AM39</f>
        <v>0</v>
      </c>
      <c r="AN34" s="120">
        <f>'A8'!AN39</f>
        <v>0</v>
      </c>
      <c r="AO34" s="120">
        <f>'A8'!AO39</f>
        <v>0</v>
      </c>
      <c r="AP34" s="120">
        <f>'A8'!AP39</f>
        <v>0</v>
      </c>
      <c r="AQ34" s="120">
        <f>'A8'!AQ39</f>
        <v>0</v>
      </c>
      <c r="AR34" s="120">
        <f>'A8'!AR39</f>
        <v>0</v>
      </c>
    </row>
    <row r="35" spans="1:44" s="14" customFormat="1" ht="18" customHeight="1">
      <c r="A35" s="77"/>
      <c r="B35" s="31" t="s">
        <v>176</v>
      </c>
      <c r="C35" s="6"/>
      <c r="D35" s="120">
        <f>'A8'!D40</f>
        <v>0</v>
      </c>
      <c r="E35" s="120">
        <f>'A8'!E40</f>
        <v>0</v>
      </c>
      <c r="F35" s="120">
        <f>'A8'!F40</f>
        <v>0</v>
      </c>
      <c r="G35" s="120">
        <f>'A8'!G40</f>
        <v>0</v>
      </c>
      <c r="H35" s="120">
        <f>'A8'!H40</f>
        <v>0</v>
      </c>
      <c r="I35" s="120">
        <f>'A8'!I40</f>
        <v>0</v>
      </c>
      <c r="J35" s="120">
        <f>'A8'!J40</f>
        <v>0</v>
      </c>
      <c r="K35" s="120">
        <f>'A8'!K40</f>
        <v>0</v>
      </c>
      <c r="L35" s="120">
        <f>'A8'!L40</f>
        <v>0</v>
      </c>
      <c r="M35" s="120">
        <f>'A8'!M40</f>
        <v>0</v>
      </c>
      <c r="N35" s="120">
        <f>'A8'!N40</f>
        <v>0</v>
      </c>
      <c r="O35" s="120">
        <f>'A8'!O40</f>
        <v>0</v>
      </c>
      <c r="P35" s="120">
        <f>'A8'!P40</f>
        <v>0</v>
      </c>
      <c r="Q35" s="120">
        <f>'A8'!Q40</f>
        <v>0</v>
      </c>
      <c r="R35" s="120">
        <f>'A8'!R40</f>
        <v>0</v>
      </c>
      <c r="S35" s="120">
        <f>'A8'!S40</f>
        <v>0</v>
      </c>
      <c r="T35" s="120">
        <f>'A8'!T40</f>
        <v>0</v>
      </c>
      <c r="U35" s="120">
        <f>'A8'!U40</f>
        <v>0</v>
      </c>
      <c r="V35" s="120">
        <f>'A8'!V40</f>
        <v>0</v>
      </c>
      <c r="W35" s="120">
        <f>'A8'!W40</f>
        <v>0</v>
      </c>
      <c r="X35" s="120">
        <f>'A8'!X40</f>
        <v>0</v>
      </c>
      <c r="Y35" s="120">
        <f>'A8'!Y40</f>
        <v>0</v>
      </c>
      <c r="Z35" s="120">
        <f>'A8'!Z40</f>
        <v>0</v>
      </c>
      <c r="AA35" s="120">
        <f>'A8'!AA40</f>
        <v>0</v>
      </c>
      <c r="AB35" s="120">
        <f>'A8'!AB40</f>
        <v>0</v>
      </c>
      <c r="AC35" s="120">
        <f>'A8'!AC40</f>
        <v>0</v>
      </c>
      <c r="AD35" s="120">
        <f>'A8'!AD40</f>
        <v>0</v>
      </c>
      <c r="AE35" s="120">
        <f>'A8'!AE40</f>
        <v>0</v>
      </c>
      <c r="AF35" s="120">
        <f>'A8'!AF40</f>
        <v>0</v>
      </c>
      <c r="AG35" s="120">
        <f>'A8'!AG40</f>
        <v>0</v>
      </c>
      <c r="AH35" s="120">
        <f>'A8'!AH40</f>
        <v>0</v>
      </c>
      <c r="AI35" s="120">
        <f>'A8'!AI40</f>
        <v>0</v>
      </c>
      <c r="AJ35" s="120">
        <f>'A8'!AJ40</f>
        <v>0</v>
      </c>
      <c r="AK35" s="120">
        <f>'A8'!AK40</f>
        <v>0</v>
      </c>
      <c r="AL35" s="120">
        <f>'A8'!AL40</f>
        <v>0</v>
      </c>
      <c r="AM35" s="120">
        <f>'A8'!AM40</f>
        <v>0</v>
      </c>
      <c r="AN35" s="120">
        <f>'A8'!AN40</f>
        <v>0</v>
      </c>
      <c r="AO35" s="120">
        <f>'A8'!AO40</f>
        <v>0</v>
      </c>
      <c r="AP35" s="120">
        <f>'A8'!AP40</f>
        <v>0</v>
      </c>
      <c r="AQ35" s="120">
        <f>'A8'!AQ40</f>
        <v>0</v>
      </c>
      <c r="AR35" s="120">
        <f>'A8'!AR40</f>
        <v>0</v>
      </c>
    </row>
    <row r="36" spans="1:44" s="278" customFormat="1" ht="18" customHeight="1">
      <c r="A36" s="476"/>
      <c r="B36" s="28" t="s">
        <v>338</v>
      </c>
      <c r="C36" s="75"/>
      <c r="D36" s="478">
        <f>'A8'!D41</f>
        <v>0</v>
      </c>
      <c r="E36" s="478">
        <f>'A8'!E41</f>
        <v>0</v>
      </c>
      <c r="F36" s="478">
        <f>'A8'!F41</f>
        <v>0</v>
      </c>
      <c r="G36" s="478">
        <f>'A8'!G41</f>
        <v>0</v>
      </c>
      <c r="H36" s="478">
        <f>'A8'!H41</f>
        <v>0</v>
      </c>
      <c r="I36" s="478">
        <f>'A8'!I41</f>
        <v>0</v>
      </c>
      <c r="J36" s="478">
        <f>'A8'!J41</f>
        <v>0</v>
      </c>
      <c r="K36" s="478">
        <f>'A8'!K41</f>
        <v>0</v>
      </c>
      <c r="L36" s="478">
        <f>'A8'!L41</f>
        <v>0</v>
      </c>
      <c r="M36" s="478">
        <f>'A8'!M41</f>
        <v>0</v>
      </c>
      <c r="N36" s="478">
        <f>'A8'!N41</f>
        <v>0</v>
      </c>
      <c r="O36" s="478">
        <f>'A8'!O41</f>
        <v>0</v>
      </c>
      <c r="P36" s="478">
        <f>'A8'!P41</f>
        <v>0</v>
      </c>
      <c r="Q36" s="478">
        <f>'A8'!Q41</f>
        <v>0</v>
      </c>
      <c r="R36" s="478">
        <f>'A8'!R41</f>
        <v>0</v>
      </c>
      <c r="S36" s="478">
        <f>'A8'!S41</f>
        <v>0</v>
      </c>
      <c r="T36" s="478">
        <f>'A8'!T41</f>
        <v>0</v>
      </c>
      <c r="U36" s="478">
        <f>'A8'!U41</f>
        <v>0</v>
      </c>
      <c r="V36" s="478">
        <f>'A8'!V41</f>
        <v>0</v>
      </c>
      <c r="W36" s="478">
        <f>'A8'!W41</f>
        <v>0</v>
      </c>
      <c r="X36" s="478">
        <f>'A8'!X41</f>
        <v>0</v>
      </c>
      <c r="Y36" s="478">
        <f>'A8'!Y41</f>
        <v>0</v>
      </c>
      <c r="Z36" s="478">
        <f>'A8'!Z41</f>
        <v>0</v>
      </c>
      <c r="AA36" s="478">
        <f>'A8'!AA41</f>
        <v>0</v>
      </c>
      <c r="AB36" s="478">
        <f>'A8'!AB41</f>
        <v>0</v>
      </c>
      <c r="AC36" s="478">
        <f>'A8'!AC41</f>
        <v>0</v>
      </c>
      <c r="AD36" s="478">
        <f>'A8'!AD41</f>
        <v>0</v>
      </c>
      <c r="AE36" s="478">
        <f>'A8'!AE41</f>
        <v>0</v>
      </c>
      <c r="AF36" s="478">
        <f>'A8'!AF41</f>
        <v>0</v>
      </c>
      <c r="AG36" s="478">
        <f>'A8'!AG41</f>
        <v>0</v>
      </c>
      <c r="AH36" s="478">
        <f>'A8'!AH41</f>
        <v>0</v>
      </c>
      <c r="AI36" s="478">
        <f>'A8'!AI41</f>
        <v>0</v>
      </c>
      <c r="AJ36" s="478">
        <f>'A8'!AJ41</f>
        <v>0</v>
      </c>
      <c r="AK36" s="478">
        <f>'A8'!AK41</f>
        <v>0</v>
      </c>
      <c r="AL36" s="478">
        <f>'A8'!AL41</f>
        <v>0</v>
      </c>
      <c r="AM36" s="478">
        <f>'A8'!AM41</f>
        <v>0</v>
      </c>
      <c r="AN36" s="478">
        <f>'A8'!AN41</f>
        <v>0</v>
      </c>
      <c r="AO36" s="478">
        <f>'A8'!AO41</f>
        <v>0</v>
      </c>
      <c r="AP36" s="478">
        <f>'A8'!AP41</f>
        <v>0</v>
      </c>
      <c r="AQ36" s="478">
        <f>'A8'!AQ41</f>
        <v>0</v>
      </c>
      <c r="AR36" s="478">
        <f>'A8'!AR41</f>
        <v>0</v>
      </c>
    </row>
    <row r="37" spans="1:44" s="14" customFormat="1" ht="18" customHeight="1">
      <c r="A37" s="77"/>
      <c r="B37" s="31" t="s">
        <v>339</v>
      </c>
      <c r="C37" s="6"/>
      <c r="D37" s="120">
        <f>'A8'!D42</f>
        <v>0</v>
      </c>
      <c r="E37" s="120">
        <f>'A8'!E42</f>
        <v>0</v>
      </c>
      <c r="F37" s="120">
        <f>'A8'!F42</f>
        <v>0</v>
      </c>
      <c r="G37" s="120">
        <f>'A8'!G42</f>
        <v>0</v>
      </c>
      <c r="H37" s="120">
        <f>'A8'!H42</f>
        <v>0</v>
      </c>
      <c r="I37" s="120">
        <f>'A8'!I42</f>
        <v>0</v>
      </c>
      <c r="J37" s="120">
        <f>'A8'!J42</f>
        <v>0</v>
      </c>
      <c r="K37" s="120">
        <f>'A8'!K42</f>
        <v>0</v>
      </c>
      <c r="L37" s="120">
        <f>'A8'!L42</f>
        <v>0</v>
      </c>
      <c r="M37" s="120">
        <f>'A8'!M42</f>
        <v>0</v>
      </c>
      <c r="N37" s="120">
        <f>'A8'!N42</f>
        <v>0</v>
      </c>
      <c r="O37" s="120">
        <f>'A8'!O42</f>
        <v>0</v>
      </c>
      <c r="P37" s="120">
        <f>'A8'!P42</f>
        <v>0</v>
      </c>
      <c r="Q37" s="120">
        <f>'A8'!Q42</f>
        <v>0</v>
      </c>
      <c r="R37" s="120">
        <f>'A8'!R42</f>
        <v>0</v>
      </c>
      <c r="S37" s="120">
        <f>'A8'!S42</f>
        <v>0</v>
      </c>
      <c r="T37" s="120">
        <f>'A8'!T42</f>
        <v>0</v>
      </c>
      <c r="U37" s="120">
        <f>'A8'!U42</f>
        <v>0</v>
      </c>
      <c r="V37" s="120">
        <f>'A8'!V42</f>
        <v>0</v>
      </c>
      <c r="W37" s="120">
        <f>'A8'!W42</f>
        <v>0</v>
      </c>
      <c r="X37" s="120">
        <f>'A8'!X42</f>
        <v>0</v>
      </c>
      <c r="Y37" s="120">
        <f>'A8'!Y42</f>
        <v>0</v>
      </c>
      <c r="Z37" s="120">
        <f>'A8'!Z42</f>
        <v>0</v>
      </c>
      <c r="AA37" s="120">
        <f>'A8'!AA42</f>
        <v>0</v>
      </c>
      <c r="AB37" s="120">
        <f>'A8'!AB42</f>
        <v>0</v>
      </c>
      <c r="AC37" s="120">
        <f>'A8'!AC42</f>
        <v>0</v>
      </c>
      <c r="AD37" s="120">
        <f>'A8'!AD42</f>
        <v>0</v>
      </c>
      <c r="AE37" s="120">
        <f>'A8'!AE42</f>
        <v>0</v>
      </c>
      <c r="AF37" s="120">
        <f>'A8'!AF42</f>
        <v>0</v>
      </c>
      <c r="AG37" s="120">
        <f>'A8'!AG42</f>
        <v>0</v>
      </c>
      <c r="AH37" s="120">
        <f>'A8'!AH42</f>
        <v>0</v>
      </c>
      <c r="AI37" s="120">
        <f>'A8'!AI42</f>
        <v>0</v>
      </c>
      <c r="AJ37" s="120">
        <f>'A8'!AJ42</f>
        <v>0</v>
      </c>
      <c r="AK37" s="120">
        <f>'A8'!AK42</f>
        <v>0</v>
      </c>
      <c r="AL37" s="120">
        <f>'A8'!AL42</f>
        <v>0</v>
      </c>
      <c r="AM37" s="120">
        <f>'A8'!AM42</f>
        <v>0</v>
      </c>
      <c r="AN37" s="120">
        <f>'A8'!AN42</f>
        <v>0</v>
      </c>
      <c r="AO37" s="120">
        <f>'A8'!AO42</f>
        <v>0</v>
      </c>
      <c r="AP37" s="120">
        <f>'A8'!AP42</f>
        <v>0</v>
      </c>
      <c r="AQ37" s="120">
        <f>'A8'!AQ42</f>
        <v>0</v>
      </c>
      <c r="AR37" s="120">
        <f>'A8'!AR42</f>
        <v>0</v>
      </c>
    </row>
    <row r="38" spans="1:44" s="14" customFormat="1" ht="18" customHeight="1">
      <c r="A38" s="77"/>
      <c r="B38" s="31" t="s">
        <v>340</v>
      </c>
      <c r="C38" s="6"/>
      <c r="D38" s="120">
        <f>'A8'!D43</f>
        <v>0</v>
      </c>
      <c r="E38" s="120">
        <f>'A8'!E43</f>
        <v>0</v>
      </c>
      <c r="F38" s="120">
        <f>'A8'!F43</f>
        <v>0</v>
      </c>
      <c r="G38" s="120">
        <f>'A8'!G43</f>
        <v>0</v>
      </c>
      <c r="H38" s="120">
        <f>'A8'!H43</f>
        <v>0</v>
      </c>
      <c r="I38" s="120">
        <f>'A8'!I43</f>
        <v>0</v>
      </c>
      <c r="J38" s="120">
        <f>'A8'!J43</f>
        <v>0</v>
      </c>
      <c r="K38" s="120">
        <f>'A8'!K43</f>
        <v>0</v>
      </c>
      <c r="L38" s="120">
        <f>'A8'!L43</f>
        <v>0</v>
      </c>
      <c r="M38" s="120">
        <f>'A8'!M43</f>
        <v>0</v>
      </c>
      <c r="N38" s="120">
        <f>'A8'!N43</f>
        <v>0</v>
      </c>
      <c r="O38" s="120">
        <f>'A8'!O43</f>
        <v>0</v>
      </c>
      <c r="P38" s="120">
        <f>'A8'!P43</f>
        <v>0</v>
      </c>
      <c r="Q38" s="120">
        <f>'A8'!Q43</f>
        <v>0</v>
      </c>
      <c r="R38" s="120">
        <f>'A8'!R43</f>
        <v>0</v>
      </c>
      <c r="S38" s="120">
        <f>'A8'!S43</f>
        <v>0</v>
      </c>
      <c r="T38" s="120">
        <f>'A8'!T43</f>
        <v>0</v>
      </c>
      <c r="U38" s="120">
        <f>'A8'!U43</f>
        <v>0</v>
      </c>
      <c r="V38" s="120">
        <f>'A8'!V43</f>
        <v>0</v>
      </c>
      <c r="W38" s="120">
        <f>'A8'!W43</f>
        <v>0</v>
      </c>
      <c r="X38" s="120">
        <f>'A8'!X43</f>
        <v>0</v>
      </c>
      <c r="Y38" s="120">
        <f>'A8'!Y43</f>
        <v>0</v>
      </c>
      <c r="Z38" s="120">
        <f>'A8'!Z43</f>
        <v>0</v>
      </c>
      <c r="AA38" s="120">
        <f>'A8'!AA43</f>
        <v>0</v>
      </c>
      <c r="AB38" s="120">
        <f>'A8'!AB43</f>
        <v>0</v>
      </c>
      <c r="AC38" s="120">
        <f>'A8'!AC43</f>
        <v>0</v>
      </c>
      <c r="AD38" s="120">
        <f>'A8'!AD43</f>
        <v>0</v>
      </c>
      <c r="AE38" s="120">
        <f>'A8'!AE43</f>
        <v>0</v>
      </c>
      <c r="AF38" s="120">
        <f>'A8'!AF43</f>
        <v>0</v>
      </c>
      <c r="AG38" s="120">
        <f>'A8'!AG43</f>
        <v>0</v>
      </c>
      <c r="AH38" s="120">
        <f>'A8'!AH43</f>
        <v>0</v>
      </c>
      <c r="AI38" s="120">
        <f>'A8'!AI43</f>
        <v>0</v>
      </c>
      <c r="AJ38" s="120">
        <f>'A8'!AJ43</f>
        <v>0</v>
      </c>
      <c r="AK38" s="120">
        <f>'A8'!AK43</f>
        <v>0</v>
      </c>
      <c r="AL38" s="120">
        <f>'A8'!AL43</f>
        <v>0</v>
      </c>
      <c r="AM38" s="120">
        <f>'A8'!AM43</f>
        <v>0</v>
      </c>
      <c r="AN38" s="120">
        <f>'A8'!AN43</f>
        <v>0</v>
      </c>
      <c r="AO38" s="120">
        <f>'A8'!AO43</f>
        <v>0</v>
      </c>
      <c r="AP38" s="120">
        <f>'A8'!AP43</f>
        <v>0</v>
      </c>
      <c r="AQ38" s="120">
        <f>'A8'!AQ43</f>
        <v>0</v>
      </c>
      <c r="AR38" s="120">
        <f>'A8'!AR43</f>
        <v>0</v>
      </c>
    </row>
    <row r="39" spans="1:44" s="14" customFormat="1" ht="18" customHeight="1">
      <c r="A39" s="88"/>
      <c r="B39" s="12" t="s">
        <v>174</v>
      </c>
      <c r="C39" s="80"/>
      <c r="D39" s="120">
        <f>'A8'!D44</f>
        <v>0</v>
      </c>
      <c r="E39" s="120">
        <f>'A8'!E44</f>
        <v>0</v>
      </c>
      <c r="F39" s="120">
        <f>'A8'!F44</f>
        <v>0</v>
      </c>
      <c r="G39" s="120">
        <f>'A8'!G44</f>
        <v>0</v>
      </c>
      <c r="H39" s="120">
        <f>'A8'!H44</f>
        <v>0</v>
      </c>
      <c r="I39" s="120">
        <f>'A8'!I44</f>
        <v>0</v>
      </c>
      <c r="J39" s="120">
        <f>'A8'!J44</f>
        <v>0</v>
      </c>
      <c r="K39" s="120">
        <f>'A8'!K44</f>
        <v>0</v>
      </c>
      <c r="L39" s="120">
        <f>'A8'!L44</f>
        <v>0</v>
      </c>
      <c r="M39" s="120">
        <f>'A8'!M44</f>
        <v>0</v>
      </c>
      <c r="N39" s="120">
        <f>'A8'!N44</f>
        <v>0</v>
      </c>
      <c r="O39" s="120">
        <f>'A8'!O44</f>
        <v>0</v>
      </c>
      <c r="P39" s="120">
        <f>'A8'!P44</f>
        <v>0</v>
      </c>
      <c r="Q39" s="120">
        <f>'A8'!Q44</f>
        <v>0</v>
      </c>
      <c r="R39" s="120">
        <f>'A8'!R44</f>
        <v>0</v>
      </c>
      <c r="S39" s="120">
        <f>'A8'!S44</f>
        <v>0</v>
      </c>
      <c r="T39" s="120">
        <f>'A8'!T44</f>
        <v>0</v>
      </c>
      <c r="U39" s="120">
        <f>'A8'!U44</f>
        <v>0</v>
      </c>
      <c r="V39" s="120">
        <f>'A8'!V44</f>
        <v>0</v>
      </c>
      <c r="W39" s="120">
        <f>'A8'!W44</f>
        <v>0</v>
      </c>
      <c r="X39" s="120">
        <f>'A8'!X44</f>
        <v>0</v>
      </c>
      <c r="Y39" s="120">
        <f>'A8'!Y44</f>
        <v>0</v>
      </c>
      <c r="Z39" s="120">
        <f>'A8'!Z44</f>
        <v>0</v>
      </c>
      <c r="AA39" s="120">
        <f>'A8'!AA44</f>
        <v>0</v>
      </c>
      <c r="AB39" s="120">
        <f>'A8'!AB44</f>
        <v>0</v>
      </c>
      <c r="AC39" s="120">
        <f>'A8'!AC44</f>
        <v>0</v>
      </c>
      <c r="AD39" s="120">
        <f>'A8'!AD44</f>
        <v>0</v>
      </c>
      <c r="AE39" s="120">
        <f>'A8'!AE44</f>
        <v>0</v>
      </c>
      <c r="AF39" s="120">
        <f>'A8'!AF44</f>
        <v>0</v>
      </c>
      <c r="AG39" s="120">
        <f>'A8'!AG44</f>
        <v>0</v>
      </c>
      <c r="AH39" s="120">
        <f>'A8'!AH44</f>
        <v>0</v>
      </c>
      <c r="AI39" s="120">
        <f>'A8'!AI44</f>
        <v>0</v>
      </c>
      <c r="AJ39" s="120">
        <f>'A8'!AJ44</f>
        <v>0</v>
      </c>
      <c r="AK39" s="120">
        <f>'A8'!AK44</f>
        <v>0</v>
      </c>
      <c r="AL39" s="120">
        <f>'A8'!AL44</f>
        <v>0</v>
      </c>
      <c r="AM39" s="120">
        <f>'A8'!AM44</f>
        <v>0</v>
      </c>
      <c r="AN39" s="120">
        <f>'A8'!AN44</f>
        <v>0</v>
      </c>
      <c r="AO39" s="120">
        <f>'A8'!AO44</f>
        <v>0</v>
      </c>
      <c r="AP39" s="120">
        <f>'A8'!AP44</f>
        <v>0</v>
      </c>
      <c r="AQ39" s="120">
        <f>'A8'!AQ44</f>
        <v>0</v>
      </c>
      <c r="AR39" s="120">
        <f>'A8'!AR44</f>
        <v>0</v>
      </c>
    </row>
    <row r="40" spans="1:44" s="14" customFormat="1" ht="18" customHeight="1">
      <c r="A40" s="77"/>
      <c r="B40" s="258"/>
      <c r="C40" s="6"/>
      <c r="D40" s="120">
        <f>'A8'!D45</f>
        <v>0</v>
      </c>
      <c r="E40" s="120">
        <f>'A8'!E45</f>
        <v>0</v>
      </c>
      <c r="F40" s="120">
        <f>'A8'!F45</f>
        <v>0</v>
      </c>
      <c r="G40" s="120">
        <f>'A8'!G45</f>
        <v>0</v>
      </c>
      <c r="H40" s="120">
        <f>'A8'!H45</f>
        <v>0</v>
      </c>
      <c r="I40" s="120">
        <f>'A8'!I45</f>
        <v>0</v>
      </c>
      <c r="J40" s="120">
        <f>'A8'!J45</f>
        <v>0</v>
      </c>
      <c r="K40" s="120">
        <f>'A8'!K45</f>
        <v>0</v>
      </c>
      <c r="L40" s="120">
        <f>'A8'!L45</f>
        <v>0</v>
      </c>
      <c r="M40" s="120">
        <f>'A8'!M45</f>
        <v>0</v>
      </c>
      <c r="N40" s="120">
        <f>'A8'!N45</f>
        <v>0</v>
      </c>
      <c r="O40" s="120">
        <f>'A8'!O45</f>
        <v>0</v>
      </c>
      <c r="P40" s="120">
        <f>'A8'!P45</f>
        <v>0</v>
      </c>
      <c r="Q40" s="120">
        <f>'A8'!Q45</f>
        <v>0</v>
      </c>
      <c r="R40" s="120">
        <f>'A8'!R45</f>
        <v>0</v>
      </c>
      <c r="S40" s="120">
        <f>'A8'!S45</f>
        <v>0</v>
      </c>
      <c r="T40" s="120">
        <f>'A8'!T45</f>
        <v>0</v>
      </c>
      <c r="U40" s="120">
        <f>'A8'!U45</f>
        <v>0</v>
      </c>
      <c r="V40" s="120">
        <f>'A8'!V45</f>
        <v>0</v>
      </c>
      <c r="W40" s="120">
        <f>'A8'!W45</f>
        <v>0</v>
      </c>
      <c r="X40" s="120">
        <f>'A8'!X45</f>
        <v>0</v>
      </c>
      <c r="Y40" s="120">
        <f>'A8'!Y45</f>
        <v>0</v>
      </c>
      <c r="Z40" s="120">
        <f>'A8'!Z45</f>
        <v>0</v>
      </c>
      <c r="AA40" s="120">
        <f>'A8'!AA45</f>
        <v>0</v>
      </c>
      <c r="AB40" s="120">
        <f>'A8'!AB45</f>
        <v>0</v>
      </c>
      <c r="AC40" s="120">
        <f>'A8'!AC45</f>
        <v>0</v>
      </c>
      <c r="AD40" s="120">
        <f>'A8'!AD45</f>
        <v>0</v>
      </c>
      <c r="AE40" s="120">
        <f>'A8'!AE45</f>
        <v>0</v>
      </c>
      <c r="AF40" s="120">
        <f>'A8'!AF45</f>
        <v>0</v>
      </c>
      <c r="AG40" s="120">
        <f>'A8'!AG45</f>
        <v>0</v>
      </c>
      <c r="AH40" s="120">
        <f>'A8'!AH45</f>
        <v>0</v>
      </c>
      <c r="AI40" s="120">
        <f>'A8'!AI45</f>
        <v>0</v>
      </c>
      <c r="AJ40" s="120">
        <f>'A8'!AJ45</f>
        <v>0</v>
      </c>
      <c r="AK40" s="120">
        <f>'A8'!AK45</f>
        <v>0</v>
      </c>
      <c r="AL40" s="120">
        <f>'A8'!AL45</f>
        <v>0</v>
      </c>
      <c r="AM40" s="120">
        <f>'A8'!AM45</f>
        <v>0</v>
      </c>
      <c r="AN40" s="120">
        <f>'A8'!AN45</f>
        <v>0</v>
      </c>
      <c r="AO40" s="120">
        <f>'A8'!AO45</f>
        <v>0</v>
      </c>
      <c r="AP40" s="120">
        <f>'A8'!AP45</f>
        <v>0</v>
      </c>
      <c r="AQ40" s="120">
        <f>'A8'!AQ45</f>
        <v>0</v>
      </c>
      <c r="AR40" s="120">
        <f>'A8'!AR45</f>
        <v>0</v>
      </c>
    </row>
    <row r="41" spans="1:44" s="14" customFormat="1" ht="18" customHeight="1">
      <c r="A41" s="77"/>
      <c r="B41" s="252" t="s">
        <v>190</v>
      </c>
      <c r="C41" s="6"/>
      <c r="D41" s="120">
        <f>'A8'!D46</f>
        <v>0</v>
      </c>
      <c r="E41" s="120">
        <f>'A8'!E46</f>
        <v>0</v>
      </c>
      <c r="F41" s="120">
        <f>'A8'!F46</f>
        <v>0</v>
      </c>
      <c r="G41" s="120">
        <f>'A8'!G46</f>
        <v>0</v>
      </c>
      <c r="H41" s="120">
        <f>'A8'!H46</f>
        <v>0</v>
      </c>
      <c r="I41" s="120">
        <f>'A8'!I46</f>
        <v>0</v>
      </c>
      <c r="J41" s="120">
        <f>'A8'!J46</f>
        <v>0</v>
      </c>
      <c r="K41" s="120">
        <f>'A8'!K46</f>
        <v>0</v>
      </c>
      <c r="L41" s="120">
        <f>'A8'!L46</f>
        <v>0</v>
      </c>
      <c r="M41" s="120">
        <f>'A8'!M46</f>
        <v>0</v>
      </c>
      <c r="N41" s="120">
        <f>'A8'!N46</f>
        <v>0</v>
      </c>
      <c r="O41" s="120">
        <f>'A8'!O46</f>
        <v>0</v>
      </c>
      <c r="P41" s="120">
        <f>'A8'!P46</f>
        <v>0</v>
      </c>
      <c r="Q41" s="120">
        <f>'A8'!Q46</f>
        <v>0</v>
      </c>
      <c r="R41" s="120">
        <f>'A8'!R46</f>
        <v>0</v>
      </c>
      <c r="S41" s="120">
        <f>'A8'!S46</f>
        <v>0</v>
      </c>
      <c r="T41" s="120">
        <f>'A8'!T46</f>
        <v>0</v>
      </c>
      <c r="U41" s="120">
        <f>'A8'!U46</f>
        <v>0</v>
      </c>
      <c r="V41" s="120">
        <f>'A8'!V46</f>
        <v>0</v>
      </c>
      <c r="W41" s="120">
        <f>'A8'!W46</f>
        <v>0</v>
      </c>
      <c r="X41" s="120">
        <f>'A8'!X46</f>
        <v>0</v>
      </c>
      <c r="Y41" s="120">
        <f>'A8'!Y46</f>
        <v>0</v>
      </c>
      <c r="Z41" s="120">
        <f>'A8'!Z46</f>
        <v>0</v>
      </c>
      <c r="AA41" s="120">
        <f>'A8'!AA46</f>
        <v>0</v>
      </c>
      <c r="AB41" s="120">
        <f>'A8'!AB46</f>
        <v>0</v>
      </c>
      <c r="AC41" s="120">
        <f>'A8'!AC46</f>
        <v>0</v>
      </c>
      <c r="AD41" s="120">
        <f>'A8'!AD46</f>
        <v>0</v>
      </c>
      <c r="AE41" s="120">
        <f>'A8'!AE46</f>
        <v>0</v>
      </c>
      <c r="AF41" s="120">
        <f>'A8'!AF46</f>
        <v>0</v>
      </c>
      <c r="AG41" s="120">
        <f>'A8'!AG46</f>
        <v>0</v>
      </c>
      <c r="AH41" s="120">
        <f>'A8'!AH46</f>
        <v>0</v>
      </c>
      <c r="AI41" s="120">
        <f>'A8'!AI46</f>
        <v>0</v>
      </c>
      <c r="AJ41" s="120">
        <f>'A8'!AJ46</f>
        <v>0</v>
      </c>
      <c r="AK41" s="120">
        <f>'A8'!AK46</f>
        <v>0</v>
      </c>
      <c r="AL41" s="120">
        <f>'A8'!AL46</f>
        <v>0</v>
      </c>
      <c r="AM41" s="120">
        <f>'A8'!AM46</f>
        <v>0</v>
      </c>
      <c r="AN41" s="120">
        <f>'A8'!AN46</f>
        <v>0</v>
      </c>
      <c r="AO41" s="120">
        <f>'A8'!AO46</f>
        <v>0</v>
      </c>
      <c r="AP41" s="120">
        <f>'A8'!AP46</f>
        <v>0</v>
      </c>
      <c r="AQ41" s="120">
        <f>'A8'!AQ46</f>
        <v>0</v>
      </c>
      <c r="AR41" s="120">
        <f>'A8'!AR46</f>
        <v>0</v>
      </c>
    </row>
    <row r="42" spans="1:44" s="14" customFormat="1" ht="18" customHeight="1">
      <c r="A42" s="77"/>
      <c r="B42" s="28" t="s">
        <v>337</v>
      </c>
      <c r="C42" s="75"/>
      <c r="D42" s="478">
        <f>'A8'!D47</f>
        <v>0</v>
      </c>
      <c r="E42" s="478">
        <f>'A8'!E47</f>
        <v>0</v>
      </c>
      <c r="F42" s="478">
        <f>'A8'!F47</f>
        <v>0</v>
      </c>
      <c r="G42" s="478">
        <f>'A8'!G47</f>
        <v>0</v>
      </c>
      <c r="H42" s="478">
        <f>'A8'!H47</f>
        <v>0</v>
      </c>
      <c r="I42" s="478">
        <f>'A8'!I47</f>
        <v>0</v>
      </c>
      <c r="J42" s="478">
        <f>'A8'!J47</f>
        <v>0</v>
      </c>
      <c r="K42" s="478">
        <f>'A8'!K47</f>
        <v>0</v>
      </c>
      <c r="L42" s="478">
        <f>'A8'!L47</f>
        <v>0</v>
      </c>
      <c r="M42" s="478">
        <f>'A8'!M47</f>
        <v>0</v>
      </c>
      <c r="N42" s="478">
        <f>'A8'!N47</f>
        <v>0</v>
      </c>
      <c r="O42" s="478">
        <f>'A8'!O47</f>
        <v>0</v>
      </c>
      <c r="P42" s="478">
        <f>'A8'!P47</f>
        <v>0</v>
      </c>
      <c r="Q42" s="478">
        <f>'A8'!Q47</f>
        <v>0</v>
      </c>
      <c r="R42" s="478">
        <f>'A8'!R47</f>
        <v>0</v>
      </c>
      <c r="S42" s="478">
        <f>'A8'!S47</f>
        <v>0</v>
      </c>
      <c r="T42" s="478">
        <f>'A8'!T47</f>
        <v>0</v>
      </c>
      <c r="U42" s="478">
        <f>'A8'!U47</f>
        <v>0</v>
      </c>
      <c r="V42" s="478">
        <f>'A8'!V47</f>
        <v>0</v>
      </c>
      <c r="W42" s="478">
        <f>'A8'!W47</f>
        <v>0</v>
      </c>
      <c r="X42" s="478">
        <f>'A8'!X47</f>
        <v>0</v>
      </c>
      <c r="Y42" s="478">
        <f>'A8'!Y47</f>
        <v>0</v>
      </c>
      <c r="Z42" s="478">
        <f>'A8'!Z47</f>
        <v>0</v>
      </c>
      <c r="AA42" s="478">
        <f>'A8'!AA47</f>
        <v>0</v>
      </c>
      <c r="AB42" s="478">
        <f>'A8'!AB47</f>
        <v>0</v>
      </c>
      <c r="AC42" s="478">
        <f>'A8'!AC47</f>
        <v>0</v>
      </c>
      <c r="AD42" s="478">
        <f>'A8'!AD47</f>
        <v>0</v>
      </c>
      <c r="AE42" s="478">
        <f>'A8'!AE47</f>
        <v>0</v>
      </c>
      <c r="AF42" s="478">
        <f>'A8'!AF47</f>
        <v>0</v>
      </c>
      <c r="AG42" s="478">
        <f>'A8'!AG47</f>
        <v>0</v>
      </c>
      <c r="AH42" s="478">
        <f>'A8'!AH47</f>
        <v>0</v>
      </c>
      <c r="AI42" s="478">
        <f>'A8'!AI47</f>
        <v>0</v>
      </c>
      <c r="AJ42" s="478">
        <f>'A8'!AJ47</f>
        <v>0</v>
      </c>
      <c r="AK42" s="478">
        <f>'A8'!AK47</f>
        <v>0</v>
      </c>
      <c r="AL42" s="478">
        <f>'A8'!AL47</f>
        <v>0</v>
      </c>
      <c r="AM42" s="478">
        <f>'A8'!AM47</f>
        <v>0</v>
      </c>
      <c r="AN42" s="478">
        <f>'A8'!AN47</f>
        <v>0</v>
      </c>
      <c r="AO42" s="478">
        <f>'A8'!AO47</f>
        <v>0</v>
      </c>
      <c r="AP42" s="478">
        <f>'A8'!AP47</f>
        <v>0</v>
      </c>
      <c r="AQ42" s="478">
        <f>'A8'!AQ47</f>
        <v>0</v>
      </c>
      <c r="AR42" s="478">
        <f>'A8'!AR47</f>
        <v>0</v>
      </c>
    </row>
    <row r="43" spans="1:44" s="14" customFormat="1" ht="18" customHeight="1">
      <c r="A43" s="77"/>
      <c r="B43" s="12" t="s">
        <v>331</v>
      </c>
      <c r="C43" s="6"/>
      <c r="D43" s="120">
        <f>'A8'!D48</f>
        <v>0</v>
      </c>
      <c r="E43" s="120">
        <f>'A8'!E48</f>
        <v>0</v>
      </c>
      <c r="F43" s="120">
        <f>'A8'!F48</f>
        <v>0</v>
      </c>
      <c r="G43" s="120">
        <f>'A8'!G48</f>
        <v>0</v>
      </c>
      <c r="H43" s="120">
        <f>'A8'!H48</f>
        <v>0</v>
      </c>
      <c r="I43" s="120">
        <f>'A8'!I48</f>
        <v>0</v>
      </c>
      <c r="J43" s="120">
        <f>'A8'!J48</f>
        <v>0</v>
      </c>
      <c r="K43" s="120">
        <f>'A8'!K48</f>
        <v>0</v>
      </c>
      <c r="L43" s="120">
        <f>'A8'!L48</f>
        <v>0</v>
      </c>
      <c r="M43" s="120">
        <f>'A8'!M48</f>
        <v>0</v>
      </c>
      <c r="N43" s="120">
        <f>'A8'!N48</f>
        <v>0</v>
      </c>
      <c r="O43" s="120">
        <f>'A8'!O48</f>
        <v>0</v>
      </c>
      <c r="P43" s="120">
        <f>'A8'!P48</f>
        <v>0</v>
      </c>
      <c r="Q43" s="120">
        <f>'A8'!Q48</f>
        <v>0</v>
      </c>
      <c r="R43" s="120">
        <f>'A8'!R48</f>
        <v>0</v>
      </c>
      <c r="S43" s="120">
        <f>'A8'!S48</f>
        <v>0</v>
      </c>
      <c r="T43" s="120">
        <f>'A8'!T48</f>
        <v>0</v>
      </c>
      <c r="U43" s="120">
        <f>'A8'!U48</f>
        <v>0</v>
      </c>
      <c r="V43" s="120">
        <f>'A8'!V48</f>
        <v>0</v>
      </c>
      <c r="W43" s="120">
        <f>'A8'!W48</f>
        <v>0</v>
      </c>
      <c r="X43" s="120">
        <f>'A8'!X48</f>
        <v>0</v>
      </c>
      <c r="Y43" s="120">
        <f>'A8'!Y48</f>
        <v>0</v>
      </c>
      <c r="Z43" s="120">
        <f>'A8'!Z48</f>
        <v>0</v>
      </c>
      <c r="AA43" s="120">
        <f>'A8'!AA48</f>
        <v>0</v>
      </c>
      <c r="AB43" s="120">
        <f>'A8'!AB48</f>
        <v>0</v>
      </c>
      <c r="AC43" s="120">
        <f>'A8'!AC48</f>
        <v>0</v>
      </c>
      <c r="AD43" s="120">
        <f>'A8'!AD48</f>
        <v>0</v>
      </c>
      <c r="AE43" s="120">
        <f>'A8'!AE48</f>
        <v>0</v>
      </c>
      <c r="AF43" s="120">
        <f>'A8'!AF48</f>
        <v>0</v>
      </c>
      <c r="AG43" s="120">
        <f>'A8'!AG48</f>
        <v>0</v>
      </c>
      <c r="AH43" s="120">
        <f>'A8'!AH48</f>
        <v>0</v>
      </c>
      <c r="AI43" s="120">
        <f>'A8'!AI48</f>
        <v>0</v>
      </c>
      <c r="AJ43" s="120">
        <f>'A8'!AJ48</f>
        <v>0</v>
      </c>
      <c r="AK43" s="120">
        <f>'A8'!AK48</f>
        <v>0</v>
      </c>
      <c r="AL43" s="120">
        <f>'A8'!AL48</f>
        <v>0</v>
      </c>
      <c r="AM43" s="120">
        <f>'A8'!AM48</f>
        <v>0</v>
      </c>
      <c r="AN43" s="120">
        <f>'A8'!AN48</f>
        <v>0</v>
      </c>
      <c r="AO43" s="120">
        <f>'A8'!AO48</f>
        <v>0</v>
      </c>
      <c r="AP43" s="120">
        <f>'A8'!AP48</f>
        <v>0</v>
      </c>
      <c r="AQ43" s="120">
        <f>'A8'!AQ48</f>
        <v>0</v>
      </c>
      <c r="AR43" s="120">
        <f>'A8'!AR48</f>
        <v>0</v>
      </c>
    </row>
    <row r="44" spans="1:44" s="14" customFormat="1" ht="18" customHeight="1">
      <c r="A44" s="77"/>
      <c r="B44" s="31" t="s">
        <v>175</v>
      </c>
      <c r="C44" s="6"/>
      <c r="D44" s="120">
        <f>'A8'!D49</f>
        <v>0</v>
      </c>
      <c r="E44" s="120">
        <f>'A8'!E49</f>
        <v>0</v>
      </c>
      <c r="F44" s="120">
        <f>'A8'!F49</f>
        <v>0</v>
      </c>
      <c r="G44" s="120">
        <f>'A8'!G49</f>
        <v>0</v>
      </c>
      <c r="H44" s="120">
        <f>'A8'!H49</f>
        <v>0</v>
      </c>
      <c r="I44" s="120">
        <f>'A8'!I49</f>
        <v>0</v>
      </c>
      <c r="J44" s="120">
        <f>'A8'!J49</f>
        <v>0</v>
      </c>
      <c r="K44" s="120">
        <f>'A8'!K49</f>
        <v>0</v>
      </c>
      <c r="L44" s="120">
        <f>'A8'!L49</f>
        <v>0</v>
      </c>
      <c r="M44" s="120">
        <f>'A8'!M49</f>
        <v>0</v>
      </c>
      <c r="N44" s="120">
        <f>'A8'!N49</f>
        <v>0</v>
      </c>
      <c r="O44" s="120">
        <f>'A8'!O49</f>
        <v>0</v>
      </c>
      <c r="P44" s="120">
        <f>'A8'!P49</f>
        <v>0</v>
      </c>
      <c r="Q44" s="120">
        <f>'A8'!Q49</f>
        <v>0</v>
      </c>
      <c r="R44" s="120">
        <f>'A8'!R49</f>
        <v>0</v>
      </c>
      <c r="S44" s="120">
        <f>'A8'!S49</f>
        <v>0</v>
      </c>
      <c r="T44" s="120">
        <f>'A8'!T49</f>
        <v>0</v>
      </c>
      <c r="U44" s="120">
        <f>'A8'!U49</f>
        <v>0</v>
      </c>
      <c r="V44" s="120">
        <f>'A8'!V49</f>
        <v>0</v>
      </c>
      <c r="W44" s="120">
        <f>'A8'!W49</f>
        <v>0</v>
      </c>
      <c r="X44" s="120">
        <f>'A8'!X49</f>
        <v>0</v>
      </c>
      <c r="Y44" s="120">
        <f>'A8'!Y49</f>
        <v>0</v>
      </c>
      <c r="Z44" s="120">
        <f>'A8'!Z49</f>
        <v>0</v>
      </c>
      <c r="AA44" s="120">
        <f>'A8'!AA49</f>
        <v>0</v>
      </c>
      <c r="AB44" s="120">
        <f>'A8'!AB49</f>
        <v>0</v>
      </c>
      <c r="AC44" s="120">
        <f>'A8'!AC49</f>
        <v>0</v>
      </c>
      <c r="AD44" s="120">
        <f>'A8'!AD49</f>
        <v>0</v>
      </c>
      <c r="AE44" s="120">
        <f>'A8'!AE49</f>
        <v>0</v>
      </c>
      <c r="AF44" s="120">
        <f>'A8'!AF49</f>
        <v>0</v>
      </c>
      <c r="AG44" s="120">
        <f>'A8'!AG49</f>
        <v>0</v>
      </c>
      <c r="AH44" s="120">
        <f>'A8'!AH49</f>
        <v>0</v>
      </c>
      <c r="AI44" s="120">
        <f>'A8'!AI49</f>
        <v>0</v>
      </c>
      <c r="AJ44" s="120">
        <f>'A8'!AJ49</f>
        <v>0</v>
      </c>
      <c r="AK44" s="120">
        <f>'A8'!AK49</f>
        <v>0</v>
      </c>
      <c r="AL44" s="120">
        <f>'A8'!AL49</f>
        <v>0</v>
      </c>
      <c r="AM44" s="120">
        <f>'A8'!AM49</f>
        <v>0</v>
      </c>
      <c r="AN44" s="120">
        <f>'A8'!AN49</f>
        <v>0</v>
      </c>
      <c r="AO44" s="120">
        <f>'A8'!AO49</f>
        <v>0</v>
      </c>
      <c r="AP44" s="120">
        <f>'A8'!AP49</f>
        <v>0</v>
      </c>
      <c r="AQ44" s="120">
        <f>'A8'!AQ49</f>
        <v>0</v>
      </c>
      <c r="AR44" s="120">
        <f>'A8'!AR49</f>
        <v>0</v>
      </c>
    </row>
    <row r="45" spans="1:44" s="14" customFormat="1" ht="18" customHeight="1">
      <c r="A45" s="74"/>
      <c r="B45" s="31" t="s">
        <v>176</v>
      </c>
      <c r="C45" s="6"/>
      <c r="D45" s="120">
        <f>'A8'!D50</f>
        <v>0</v>
      </c>
      <c r="E45" s="120">
        <f>'A8'!E50</f>
        <v>0</v>
      </c>
      <c r="F45" s="120">
        <f>'A8'!F50</f>
        <v>0</v>
      </c>
      <c r="G45" s="120">
        <f>'A8'!G50</f>
        <v>0</v>
      </c>
      <c r="H45" s="120">
        <f>'A8'!H50</f>
        <v>0</v>
      </c>
      <c r="I45" s="120">
        <f>'A8'!I50</f>
        <v>0</v>
      </c>
      <c r="J45" s="120">
        <f>'A8'!J50</f>
        <v>0</v>
      </c>
      <c r="K45" s="120">
        <f>'A8'!K50</f>
        <v>0</v>
      </c>
      <c r="L45" s="120">
        <f>'A8'!L50</f>
        <v>0</v>
      </c>
      <c r="M45" s="120">
        <f>'A8'!M50</f>
        <v>0</v>
      </c>
      <c r="N45" s="120">
        <f>'A8'!N50</f>
        <v>0</v>
      </c>
      <c r="O45" s="120">
        <f>'A8'!O50</f>
        <v>0</v>
      </c>
      <c r="P45" s="120">
        <f>'A8'!P50</f>
        <v>0</v>
      </c>
      <c r="Q45" s="120">
        <f>'A8'!Q50</f>
        <v>0</v>
      </c>
      <c r="R45" s="120">
        <f>'A8'!R50</f>
        <v>0</v>
      </c>
      <c r="S45" s="120">
        <f>'A8'!S50</f>
        <v>0</v>
      </c>
      <c r="T45" s="120">
        <f>'A8'!T50</f>
        <v>0</v>
      </c>
      <c r="U45" s="120">
        <f>'A8'!U50</f>
        <v>0</v>
      </c>
      <c r="V45" s="120">
        <f>'A8'!V50</f>
        <v>0</v>
      </c>
      <c r="W45" s="120">
        <f>'A8'!W50</f>
        <v>0</v>
      </c>
      <c r="X45" s="120">
        <f>'A8'!X50</f>
        <v>0</v>
      </c>
      <c r="Y45" s="120">
        <f>'A8'!Y50</f>
        <v>0</v>
      </c>
      <c r="Z45" s="120">
        <f>'A8'!Z50</f>
        <v>0</v>
      </c>
      <c r="AA45" s="120">
        <f>'A8'!AA50</f>
        <v>0</v>
      </c>
      <c r="AB45" s="120">
        <f>'A8'!AB50</f>
        <v>0</v>
      </c>
      <c r="AC45" s="120">
        <f>'A8'!AC50</f>
        <v>0</v>
      </c>
      <c r="AD45" s="120">
        <f>'A8'!AD50</f>
        <v>0</v>
      </c>
      <c r="AE45" s="120">
        <f>'A8'!AE50</f>
        <v>0</v>
      </c>
      <c r="AF45" s="120">
        <f>'A8'!AF50</f>
        <v>0</v>
      </c>
      <c r="AG45" s="120">
        <f>'A8'!AG50</f>
        <v>0</v>
      </c>
      <c r="AH45" s="120">
        <f>'A8'!AH50</f>
        <v>0</v>
      </c>
      <c r="AI45" s="120">
        <f>'A8'!AI50</f>
        <v>0</v>
      </c>
      <c r="AJ45" s="120">
        <f>'A8'!AJ50</f>
        <v>0</v>
      </c>
      <c r="AK45" s="120">
        <f>'A8'!AK50</f>
        <v>0</v>
      </c>
      <c r="AL45" s="120">
        <f>'A8'!AL50</f>
        <v>0</v>
      </c>
      <c r="AM45" s="120">
        <f>'A8'!AM50</f>
        <v>0</v>
      </c>
      <c r="AN45" s="120">
        <f>'A8'!AN50</f>
        <v>0</v>
      </c>
      <c r="AO45" s="120">
        <f>'A8'!AO50</f>
        <v>0</v>
      </c>
      <c r="AP45" s="120">
        <f>'A8'!AP50</f>
        <v>0</v>
      </c>
      <c r="AQ45" s="120">
        <f>'A8'!AQ50</f>
        <v>0</v>
      </c>
      <c r="AR45" s="120">
        <f>'A8'!AR50</f>
        <v>0</v>
      </c>
    </row>
    <row r="46" spans="1:44" s="14" customFormat="1" ht="18" customHeight="1">
      <c r="A46" s="74"/>
      <c r="B46" s="12" t="s">
        <v>177</v>
      </c>
      <c r="C46" s="6"/>
      <c r="D46" s="120">
        <f>'A8'!D51</f>
        <v>0</v>
      </c>
      <c r="E46" s="120">
        <f>'A8'!E51</f>
        <v>0</v>
      </c>
      <c r="F46" s="120">
        <f>'A8'!F51</f>
        <v>0</v>
      </c>
      <c r="G46" s="120">
        <f>'A8'!G51</f>
        <v>0</v>
      </c>
      <c r="H46" s="120">
        <f>'A8'!H51</f>
        <v>0</v>
      </c>
      <c r="I46" s="120">
        <f>'A8'!I51</f>
        <v>0</v>
      </c>
      <c r="J46" s="120">
        <f>'A8'!J51</f>
        <v>0</v>
      </c>
      <c r="K46" s="120">
        <f>'A8'!K51</f>
        <v>0</v>
      </c>
      <c r="L46" s="120">
        <f>'A8'!L51</f>
        <v>0</v>
      </c>
      <c r="M46" s="120">
        <f>'A8'!M51</f>
        <v>0</v>
      </c>
      <c r="N46" s="120">
        <f>'A8'!N51</f>
        <v>0</v>
      </c>
      <c r="O46" s="120">
        <f>'A8'!O51</f>
        <v>0</v>
      </c>
      <c r="P46" s="120">
        <f>'A8'!P51</f>
        <v>0</v>
      </c>
      <c r="Q46" s="120">
        <f>'A8'!Q51</f>
        <v>0</v>
      </c>
      <c r="R46" s="120">
        <f>'A8'!R51</f>
        <v>0</v>
      </c>
      <c r="S46" s="120">
        <f>'A8'!S51</f>
        <v>0</v>
      </c>
      <c r="T46" s="120">
        <f>'A8'!T51</f>
        <v>0</v>
      </c>
      <c r="U46" s="120">
        <f>'A8'!U51</f>
        <v>0</v>
      </c>
      <c r="V46" s="120">
        <f>'A8'!V51</f>
        <v>0</v>
      </c>
      <c r="W46" s="120">
        <f>'A8'!W51</f>
        <v>0</v>
      </c>
      <c r="X46" s="120">
        <f>'A8'!X51</f>
        <v>0</v>
      </c>
      <c r="Y46" s="120">
        <f>'A8'!Y51</f>
        <v>0</v>
      </c>
      <c r="Z46" s="120">
        <f>'A8'!Z51</f>
        <v>0</v>
      </c>
      <c r="AA46" s="120">
        <f>'A8'!AA51</f>
        <v>0</v>
      </c>
      <c r="AB46" s="120">
        <f>'A8'!AB51</f>
        <v>0</v>
      </c>
      <c r="AC46" s="120">
        <f>'A8'!AC51</f>
        <v>0</v>
      </c>
      <c r="AD46" s="120">
        <f>'A8'!AD51</f>
        <v>0</v>
      </c>
      <c r="AE46" s="120">
        <f>'A8'!AE51</f>
        <v>0</v>
      </c>
      <c r="AF46" s="120">
        <f>'A8'!AF51</f>
        <v>0</v>
      </c>
      <c r="AG46" s="120">
        <f>'A8'!AG51</f>
        <v>0</v>
      </c>
      <c r="AH46" s="120">
        <f>'A8'!AH51</f>
        <v>0</v>
      </c>
      <c r="AI46" s="120">
        <f>'A8'!AI51</f>
        <v>0</v>
      </c>
      <c r="AJ46" s="120">
        <f>'A8'!AJ51</f>
        <v>0</v>
      </c>
      <c r="AK46" s="120">
        <f>'A8'!AK51</f>
        <v>0</v>
      </c>
      <c r="AL46" s="120">
        <f>'A8'!AL51</f>
        <v>0</v>
      </c>
      <c r="AM46" s="120">
        <f>'A8'!AM51</f>
        <v>0</v>
      </c>
      <c r="AN46" s="120">
        <f>'A8'!AN51</f>
        <v>0</v>
      </c>
      <c r="AO46" s="120">
        <f>'A8'!AO51</f>
        <v>0</v>
      </c>
      <c r="AP46" s="120">
        <f>'A8'!AP51</f>
        <v>0</v>
      </c>
      <c r="AQ46" s="120">
        <f>'A8'!AQ51</f>
        <v>0</v>
      </c>
      <c r="AR46" s="120">
        <f>'A8'!AR51</f>
        <v>0</v>
      </c>
    </row>
    <row r="47" spans="1:44" s="14" customFormat="1" ht="18" customHeight="1">
      <c r="A47" s="74"/>
      <c r="B47" s="31" t="s">
        <v>175</v>
      </c>
      <c r="C47" s="6"/>
      <c r="D47" s="120">
        <f>'A8'!D52</f>
        <v>0</v>
      </c>
      <c r="E47" s="120">
        <f>'A8'!E52</f>
        <v>0</v>
      </c>
      <c r="F47" s="120">
        <f>'A8'!F52</f>
        <v>0</v>
      </c>
      <c r="G47" s="120">
        <f>'A8'!G52</f>
        <v>0</v>
      </c>
      <c r="H47" s="120">
        <f>'A8'!H52</f>
        <v>0</v>
      </c>
      <c r="I47" s="120">
        <f>'A8'!I52</f>
        <v>0</v>
      </c>
      <c r="J47" s="120">
        <f>'A8'!J52</f>
        <v>0</v>
      </c>
      <c r="K47" s="120">
        <f>'A8'!K52</f>
        <v>0</v>
      </c>
      <c r="L47" s="120">
        <f>'A8'!L52</f>
        <v>0</v>
      </c>
      <c r="M47" s="120">
        <f>'A8'!M52</f>
        <v>0</v>
      </c>
      <c r="N47" s="120">
        <f>'A8'!N52</f>
        <v>0</v>
      </c>
      <c r="O47" s="120">
        <f>'A8'!O52</f>
        <v>0</v>
      </c>
      <c r="P47" s="120">
        <f>'A8'!P52</f>
        <v>0</v>
      </c>
      <c r="Q47" s="120">
        <f>'A8'!Q52</f>
        <v>0</v>
      </c>
      <c r="R47" s="120">
        <f>'A8'!R52</f>
        <v>0</v>
      </c>
      <c r="S47" s="120">
        <f>'A8'!S52</f>
        <v>0</v>
      </c>
      <c r="T47" s="120">
        <f>'A8'!T52</f>
        <v>0</v>
      </c>
      <c r="U47" s="120">
        <f>'A8'!U52</f>
        <v>0</v>
      </c>
      <c r="V47" s="120">
        <f>'A8'!V52</f>
        <v>0</v>
      </c>
      <c r="W47" s="120">
        <f>'A8'!W52</f>
        <v>0</v>
      </c>
      <c r="X47" s="120">
        <f>'A8'!X52</f>
        <v>0</v>
      </c>
      <c r="Y47" s="120">
        <f>'A8'!Y52</f>
        <v>0</v>
      </c>
      <c r="Z47" s="120">
        <f>'A8'!Z52</f>
        <v>0</v>
      </c>
      <c r="AA47" s="120">
        <f>'A8'!AA52</f>
        <v>0</v>
      </c>
      <c r="AB47" s="120">
        <f>'A8'!AB52</f>
        <v>0</v>
      </c>
      <c r="AC47" s="120">
        <f>'A8'!AC52</f>
        <v>0</v>
      </c>
      <c r="AD47" s="120">
        <f>'A8'!AD52</f>
        <v>0</v>
      </c>
      <c r="AE47" s="120">
        <f>'A8'!AE52</f>
        <v>0</v>
      </c>
      <c r="AF47" s="120">
        <f>'A8'!AF52</f>
        <v>0</v>
      </c>
      <c r="AG47" s="120">
        <f>'A8'!AG52</f>
        <v>0</v>
      </c>
      <c r="AH47" s="120">
        <f>'A8'!AH52</f>
        <v>0</v>
      </c>
      <c r="AI47" s="120">
        <f>'A8'!AI52</f>
        <v>0</v>
      </c>
      <c r="AJ47" s="120">
        <f>'A8'!AJ52</f>
        <v>0</v>
      </c>
      <c r="AK47" s="120">
        <f>'A8'!AK52</f>
        <v>0</v>
      </c>
      <c r="AL47" s="120">
        <f>'A8'!AL52</f>
        <v>0</v>
      </c>
      <c r="AM47" s="120">
        <f>'A8'!AM52</f>
        <v>0</v>
      </c>
      <c r="AN47" s="120">
        <f>'A8'!AN52</f>
        <v>0</v>
      </c>
      <c r="AO47" s="120">
        <f>'A8'!AO52</f>
        <v>0</v>
      </c>
      <c r="AP47" s="120">
        <f>'A8'!AP52</f>
        <v>0</v>
      </c>
      <c r="AQ47" s="120">
        <f>'A8'!AQ52</f>
        <v>0</v>
      </c>
      <c r="AR47" s="120">
        <f>'A8'!AR52</f>
        <v>0</v>
      </c>
    </row>
    <row r="48" spans="1:44" s="14" customFormat="1" ht="18" customHeight="1">
      <c r="A48" s="74"/>
      <c r="B48" s="31" t="s">
        <v>176</v>
      </c>
      <c r="C48" s="6"/>
      <c r="D48" s="120">
        <f>'A8'!D53</f>
        <v>0</v>
      </c>
      <c r="E48" s="120">
        <f>'A8'!E53</f>
        <v>0</v>
      </c>
      <c r="F48" s="120">
        <f>'A8'!F53</f>
        <v>0</v>
      </c>
      <c r="G48" s="120">
        <f>'A8'!G53</f>
        <v>0</v>
      </c>
      <c r="H48" s="120">
        <f>'A8'!H53</f>
        <v>0</v>
      </c>
      <c r="I48" s="120">
        <f>'A8'!I53</f>
        <v>0</v>
      </c>
      <c r="J48" s="120">
        <f>'A8'!J53</f>
        <v>0</v>
      </c>
      <c r="K48" s="120">
        <f>'A8'!K53</f>
        <v>0</v>
      </c>
      <c r="L48" s="120">
        <f>'A8'!L53</f>
        <v>0</v>
      </c>
      <c r="M48" s="120">
        <f>'A8'!M53</f>
        <v>0</v>
      </c>
      <c r="N48" s="120">
        <f>'A8'!N53</f>
        <v>0</v>
      </c>
      <c r="O48" s="120">
        <f>'A8'!O53</f>
        <v>0</v>
      </c>
      <c r="P48" s="120">
        <f>'A8'!P53</f>
        <v>0</v>
      </c>
      <c r="Q48" s="120">
        <f>'A8'!Q53</f>
        <v>0</v>
      </c>
      <c r="R48" s="120">
        <f>'A8'!R53</f>
        <v>0</v>
      </c>
      <c r="S48" s="120">
        <f>'A8'!S53</f>
        <v>0</v>
      </c>
      <c r="T48" s="120">
        <f>'A8'!T53</f>
        <v>0</v>
      </c>
      <c r="U48" s="120">
        <f>'A8'!U53</f>
        <v>0</v>
      </c>
      <c r="V48" s="120">
        <f>'A8'!V53</f>
        <v>0</v>
      </c>
      <c r="W48" s="120">
        <f>'A8'!W53</f>
        <v>0</v>
      </c>
      <c r="X48" s="120">
        <f>'A8'!X53</f>
        <v>0</v>
      </c>
      <c r="Y48" s="120">
        <f>'A8'!Y53</f>
        <v>0</v>
      </c>
      <c r="Z48" s="120">
        <f>'A8'!Z53</f>
        <v>0</v>
      </c>
      <c r="AA48" s="120">
        <f>'A8'!AA53</f>
        <v>0</v>
      </c>
      <c r="AB48" s="120">
        <f>'A8'!AB53</f>
        <v>0</v>
      </c>
      <c r="AC48" s="120">
        <f>'A8'!AC53</f>
        <v>0</v>
      </c>
      <c r="AD48" s="120">
        <f>'A8'!AD53</f>
        <v>0</v>
      </c>
      <c r="AE48" s="120">
        <f>'A8'!AE53</f>
        <v>0</v>
      </c>
      <c r="AF48" s="120">
        <f>'A8'!AF53</f>
        <v>0</v>
      </c>
      <c r="AG48" s="120">
        <f>'A8'!AG53</f>
        <v>0</v>
      </c>
      <c r="AH48" s="120">
        <f>'A8'!AH53</f>
        <v>0</v>
      </c>
      <c r="AI48" s="120">
        <f>'A8'!AI53</f>
        <v>0</v>
      </c>
      <c r="AJ48" s="120">
        <f>'A8'!AJ53</f>
        <v>0</v>
      </c>
      <c r="AK48" s="120">
        <f>'A8'!AK53</f>
        <v>0</v>
      </c>
      <c r="AL48" s="120">
        <f>'A8'!AL53</f>
        <v>0</v>
      </c>
      <c r="AM48" s="120">
        <f>'A8'!AM53</f>
        <v>0</v>
      </c>
      <c r="AN48" s="120">
        <f>'A8'!AN53</f>
        <v>0</v>
      </c>
      <c r="AO48" s="120">
        <f>'A8'!AO53</f>
        <v>0</v>
      </c>
      <c r="AP48" s="120">
        <f>'A8'!AP53</f>
        <v>0</v>
      </c>
      <c r="AQ48" s="120">
        <f>'A8'!AQ53</f>
        <v>0</v>
      </c>
      <c r="AR48" s="120">
        <f>'A8'!AR53</f>
        <v>0</v>
      </c>
    </row>
    <row r="49" spans="1:44" s="14" customFormat="1" ht="18" customHeight="1">
      <c r="A49" s="77"/>
      <c r="B49" s="469" t="s">
        <v>328</v>
      </c>
      <c r="C49" s="6"/>
      <c r="D49" s="120">
        <f>'A8'!D54</f>
        <v>0</v>
      </c>
      <c r="E49" s="120">
        <f>'A8'!E54</f>
        <v>0</v>
      </c>
      <c r="F49" s="120">
        <f>'A8'!F54</f>
        <v>0</v>
      </c>
      <c r="G49" s="120">
        <f>'A8'!G54</f>
        <v>0</v>
      </c>
      <c r="H49" s="120">
        <f>'A8'!H54</f>
        <v>0</v>
      </c>
      <c r="I49" s="120">
        <f>'A8'!I54</f>
        <v>0</v>
      </c>
      <c r="J49" s="120">
        <f>'A8'!J54</f>
        <v>0</v>
      </c>
      <c r="K49" s="120">
        <f>'A8'!K54</f>
        <v>0</v>
      </c>
      <c r="L49" s="120">
        <f>'A8'!L54</f>
        <v>0</v>
      </c>
      <c r="M49" s="120">
        <f>'A8'!M54</f>
        <v>0</v>
      </c>
      <c r="N49" s="120">
        <f>'A8'!N54</f>
        <v>0</v>
      </c>
      <c r="O49" s="120">
        <f>'A8'!O54</f>
        <v>0</v>
      </c>
      <c r="P49" s="120">
        <f>'A8'!P54</f>
        <v>0</v>
      </c>
      <c r="Q49" s="120">
        <f>'A8'!Q54</f>
        <v>0</v>
      </c>
      <c r="R49" s="120">
        <f>'A8'!R54</f>
        <v>0</v>
      </c>
      <c r="S49" s="120">
        <f>'A8'!S54</f>
        <v>0</v>
      </c>
      <c r="T49" s="120">
        <f>'A8'!T54</f>
        <v>0</v>
      </c>
      <c r="U49" s="120">
        <f>'A8'!U54</f>
        <v>0</v>
      </c>
      <c r="V49" s="120">
        <f>'A8'!V54</f>
        <v>0</v>
      </c>
      <c r="W49" s="120">
        <f>'A8'!W54</f>
        <v>0</v>
      </c>
      <c r="X49" s="120">
        <f>'A8'!X54</f>
        <v>0</v>
      </c>
      <c r="Y49" s="120">
        <f>'A8'!Y54</f>
        <v>0</v>
      </c>
      <c r="Z49" s="120">
        <f>'A8'!Z54</f>
        <v>0</v>
      </c>
      <c r="AA49" s="120">
        <f>'A8'!AA54</f>
        <v>0</v>
      </c>
      <c r="AB49" s="120">
        <f>'A8'!AB54</f>
        <v>0</v>
      </c>
      <c r="AC49" s="120">
        <f>'A8'!AC54</f>
        <v>0</v>
      </c>
      <c r="AD49" s="120">
        <f>'A8'!AD54</f>
        <v>0</v>
      </c>
      <c r="AE49" s="120">
        <f>'A8'!AE54</f>
        <v>0</v>
      </c>
      <c r="AF49" s="120">
        <f>'A8'!AF54</f>
        <v>0</v>
      </c>
      <c r="AG49" s="120">
        <f>'A8'!AG54</f>
        <v>0</v>
      </c>
      <c r="AH49" s="120">
        <f>'A8'!AH54</f>
        <v>0</v>
      </c>
      <c r="AI49" s="120">
        <f>'A8'!AI54</f>
        <v>0</v>
      </c>
      <c r="AJ49" s="120">
        <f>'A8'!AJ54</f>
        <v>0</v>
      </c>
      <c r="AK49" s="120">
        <f>'A8'!AK54</f>
        <v>0</v>
      </c>
      <c r="AL49" s="120">
        <f>'A8'!AL54</f>
        <v>0</v>
      </c>
      <c r="AM49" s="120">
        <f>'A8'!AM54</f>
        <v>0</v>
      </c>
      <c r="AN49" s="120">
        <f>'A8'!AN54</f>
        <v>0</v>
      </c>
      <c r="AO49" s="120">
        <f>'A8'!AO54</f>
        <v>0</v>
      </c>
      <c r="AP49" s="120">
        <f>'A8'!AP54</f>
        <v>0</v>
      </c>
      <c r="AQ49" s="120">
        <f>'A8'!AQ54</f>
        <v>0</v>
      </c>
      <c r="AR49" s="120">
        <f>'A8'!AR54</f>
        <v>0</v>
      </c>
    </row>
    <row r="50" spans="1:44" s="14" customFormat="1" ht="18" customHeight="1">
      <c r="A50" s="78"/>
      <c r="B50" s="31" t="s">
        <v>175</v>
      </c>
      <c r="C50" s="6"/>
      <c r="D50" s="120">
        <f>'A8'!D55</f>
        <v>0</v>
      </c>
      <c r="E50" s="120">
        <f>'A8'!E55</f>
        <v>0</v>
      </c>
      <c r="F50" s="120">
        <f>'A8'!F55</f>
        <v>0</v>
      </c>
      <c r="G50" s="120">
        <f>'A8'!G55</f>
        <v>0</v>
      </c>
      <c r="H50" s="120">
        <f>'A8'!H55</f>
        <v>0</v>
      </c>
      <c r="I50" s="120">
        <f>'A8'!I55</f>
        <v>0</v>
      </c>
      <c r="J50" s="120">
        <f>'A8'!J55</f>
        <v>0</v>
      </c>
      <c r="K50" s="120">
        <f>'A8'!K55</f>
        <v>0</v>
      </c>
      <c r="L50" s="120">
        <f>'A8'!L55</f>
        <v>0</v>
      </c>
      <c r="M50" s="120">
        <f>'A8'!M55</f>
        <v>0</v>
      </c>
      <c r="N50" s="120">
        <f>'A8'!N55</f>
        <v>0</v>
      </c>
      <c r="O50" s="120">
        <f>'A8'!O55</f>
        <v>0</v>
      </c>
      <c r="P50" s="120">
        <f>'A8'!P55</f>
        <v>0</v>
      </c>
      <c r="Q50" s="120">
        <f>'A8'!Q55</f>
        <v>0</v>
      </c>
      <c r="R50" s="120">
        <f>'A8'!R55</f>
        <v>0</v>
      </c>
      <c r="S50" s="120">
        <f>'A8'!S55</f>
        <v>0</v>
      </c>
      <c r="T50" s="120">
        <f>'A8'!T55</f>
        <v>0</v>
      </c>
      <c r="U50" s="120">
        <f>'A8'!U55</f>
        <v>0</v>
      </c>
      <c r="V50" s="120">
        <f>'A8'!V55</f>
        <v>0</v>
      </c>
      <c r="W50" s="120">
        <f>'A8'!W55</f>
        <v>0</v>
      </c>
      <c r="X50" s="120">
        <f>'A8'!X55</f>
        <v>0</v>
      </c>
      <c r="Y50" s="120">
        <f>'A8'!Y55</f>
        <v>0</v>
      </c>
      <c r="Z50" s="120">
        <f>'A8'!Z55</f>
        <v>0</v>
      </c>
      <c r="AA50" s="120">
        <f>'A8'!AA55</f>
        <v>0</v>
      </c>
      <c r="AB50" s="120">
        <f>'A8'!AB55</f>
        <v>0</v>
      </c>
      <c r="AC50" s="120">
        <f>'A8'!AC55</f>
        <v>0</v>
      </c>
      <c r="AD50" s="120">
        <f>'A8'!AD55</f>
        <v>0</v>
      </c>
      <c r="AE50" s="120">
        <f>'A8'!AE55</f>
        <v>0</v>
      </c>
      <c r="AF50" s="120">
        <f>'A8'!AF55</f>
        <v>0</v>
      </c>
      <c r="AG50" s="120">
        <f>'A8'!AG55</f>
        <v>0</v>
      </c>
      <c r="AH50" s="120">
        <f>'A8'!AH55</f>
        <v>0</v>
      </c>
      <c r="AI50" s="120">
        <f>'A8'!AI55</f>
        <v>0</v>
      </c>
      <c r="AJ50" s="120">
        <f>'A8'!AJ55</f>
        <v>0</v>
      </c>
      <c r="AK50" s="120">
        <f>'A8'!AK55</f>
        <v>0</v>
      </c>
      <c r="AL50" s="120">
        <f>'A8'!AL55</f>
        <v>0</v>
      </c>
      <c r="AM50" s="120">
        <f>'A8'!AM55</f>
        <v>0</v>
      </c>
      <c r="AN50" s="120">
        <f>'A8'!AN55</f>
        <v>0</v>
      </c>
      <c r="AO50" s="120">
        <f>'A8'!AO55</f>
        <v>0</v>
      </c>
      <c r="AP50" s="120">
        <f>'A8'!AP55</f>
        <v>0</v>
      </c>
      <c r="AQ50" s="120">
        <f>'A8'!AQ55</f>
        <v>0</v>
      </c>
      <c r="AR50" s="120">
        <f>'A8'!AR55</f>
        <v>0</v>
      </c>
    </row>
    <row r="51" spans="1:44" s="14" customFormat="1" ht="18" customHeight="1">
      <c r="A51" s="78"/>
      <c r="B51" s="31" t="s">
        <v>176</v>
      </c>
      <c r="C51" s="6"/>
      <c r="D51" s="120">
        <f>'A8'!D56</f>
        <v>0</v>
      </c>
      <c r="E51" s="120">
        <f>'A8'!E56</f>
        <v>0</v>
      </c>
      <c r="F51" s="120">
        <f>'A8'!F56</f>
        <v>0</v>
      </c>
      <c r="G51" s="120">
        <f>'A8'!G56</f>
        <v>0</v>
      </c>
      <c r="H51" s="120">
        <f>'A8'!H56</f>
        <v>0</v>
      </c>
      <c r="I51" s="120">
        <f>'A8'!I56</f>
        <v>0</v>
      </c>
      <c r="J51" s="120">
        <f>'A8'!J56</f>
        <v>0</v>
      </c>
      <c r="K51" s="120">
        <f>'A8'!K56</f>
        <v>0</v>
      </c>
      <c r="L51" s="120">
        <f>'A8'!L56</f>
        <v>0</v>
      </c>
      <c r="M51" s="120">
        <f>'A8'!M56</f>
        <v>0</v>
      </c>
      <c r="N51" s="120">
        <f>'A8'!N56</f>
        <v>0</v>
      </c>
      <c r="O51" s="120">
        <f>'A8'!O56</f>
        <v>0</v>
      </c>
      <c r="P51" s="120">
        <f>'A8'!P56</f>
        <v>0</v>
      </c>
      <c r="Q51" s="120">
        <f>'A8'!Q56</f>
        <v>0</v>
      </c>
      <c r="R51" s="120">
        <f>'A8'!R56</f>
        <v>0</v>
      </c>
      <c r="S51" s="120">
        <f>'A8'!S56</f>
        <v>0</v>
      </c>
      <c r="T51" s="120">
        <f>'A8'!T56</f>
        <v>0</v>
      </c>
      <c r="U51" s="120">
        <f>'A8'!U56</f>
        <v>0</v>
      </c>
      <c r="V51" s="120">
        <f>'A8'!V56</f>
        <v>0</v>
      </c>
      <c r="W51" s="120">
        <f>'A8'!W56</f>
        <v>0</v>
      </c>
      <c r="X51" s="120">
        <f>'A8'!X56</f>
        <v>0</v>
      </c>
      <c r="Y51" s="120">
        <f>'A8'!Y56</f>
        <v>0</v>
      </c>
      <c r="Z51" s="120">
        <f>'A8'!Z56</f>
        <v>0</v>
      </c>
      <c r="AA51" s="120">
        <f>'A8'!AA56</f>
        <v>0</v>
      </c>
      <c r="AB51" s="120">
        <f>'A8'!AB56</f>
        <v>0</v>
      </c>
      <c r="AC51" s="120">
        <f>'A8'!AC56</f>
        <v>0</v>
      </c>
      <c r="AD51" s="120">
        <f>'A8'!AD56</f>
        <v>0</v>
      </c>
      <c r="AE51" s="120">
        <f>'A8'!AE56</f>
        <v>0</v>
      </c>
      <c r="AF51" s="120">
        <f>'A8'!AF56</f>
        <v>0</v>
      </c>
      <c r="AG51" s="120">
        <f>'A8'!AG56</f>
        <v>0</v>
      </c>
      <c r="AH51" s="120">
        <f>'A8'!AH56</f>
        <v>0</v>
      </c>
      <c r="AI51" s="120">
        <f>'A8'!AI56</f>
        <v>0</v>
      </c>
      <c r="AJ51" s="120">
        <f>'A8'!AJ56</f>
        <v>0</v>
      </c>
      <c r="AK51" s="120">
        <f>'A8'!AK56</f>
        <v>0</v>
      </c>
      <c r="AL51" s="120">
        <f>'A8'!AL56</f>
        <v>0</v>
      </c>
      <c r="AM51" s="120">
        <f>'A8'!AM56</f>
        <v>0</v>
      </c>
      <c r="AN51" s="120">
        <f>'A8'!AN56</f>
        <v>0</v>
      </c>
      <c r="AO51" s="120">
        <f>'A8'!AO56</f>
        <v>0</v>
      </c>
      <c r="AP51" s="120">
        <f>'A8'!AP56</f>
        <v>0</v>
      </c>
      <c r="AQ51" s="120">
        <f>'A8'!AQ56</f>
        <v>0</v>
      </c>
      <c r="AR51" s="120">
        <f>'A8'!AR56</f>
        <v>0</v>
      </c>
    </row>
    <row r="52" spans="1:44" s="14" customFormat="1" ht="18" customHeight="1">
      <c r="A52" s="77"/>
      <c r="B52" s="469" t="s">
        <v>327</v>
      </c>
      <c r="C52" s="6"/>
      <c r="D52" s="120">
        <f>'A8'!D57</f>
        <v>0</v>
      </c>
      <c r="E52" s="120">
        <f>'A8'!E57</f>
        <v>0</v>
      </c>
      <c r="F52" s="120">
        <f>'A8'!F57</f>
        <v>0</v>
      </c>
      <c r="G52" s="120">
        <f>'A8'!G57</f>
        <v>0</v>
      </c>
      <c r="H52" s="120">
        <f>'A8'!H57</f>
        <v>0</v>
      </c>
      <c r="I52" s="120">
        <f>'A8'!I57</f>
        <v>0</v>
      </c>
      <c r="J52" s="120">
        <f>'A8'!J57</f>
        <v>0</v>
      </c>
      <c r="K52" s="120">
        <f>'A8'!K57</f>
        <v>0</v>
      </c>
      <c r="L52" s="120">
        <f>'A8'!L57</f>
        <v>0</v>
      </c>
      <c r="M52" s="120">
        <f>'A8'!M57</f>
        <v>0</v>
      </c>
      <c r="N52" s="120">
        <f>'A8'!N57</f>
        <v>0</v>
      </c>
      <c r="O52" s="120">
        <f>'A8'!O57</f>
        <v>0</v>
      </c>
      <c r="P52" s="120">
        <f>'A8'!P57</f>
        <v>0</v>
      </c>
      <c r="Q52" s="120">
        <f>'A8'!Q57</f>
        <v>0</v>
      </c>
      <c r="R52" s="120">
        <f>'A8'!R57</f>
        <v>0</v>
      </c>
      <c r="S52" s="120">
        <f>'A8'!S57</f>
        <v>0</v>
      </c>
      <c r="T52" s="120">
        <f>'A8'!T57</f>
        <v>0</v>
      </c>
      <c r="U52" s="120">
        <f>'A8'!U57</f>
        <v>0</v>
      </c>
      <c r="V52" s="120">
        <f>'A8'!V57</f>
        <v>0</v>
      </c>
      <c r="W52" s="120">
        <f>'A8'!W57</f>
        <v>0</v>
      </c>
      <c r="X52" s="120">
        <f>'A8'!X57</f>
        <v>0</v>
      </c>
      <c r="Y52" s="120">
        <f>'A8'!Y57</f>
        <v>0</v>
      </c>
      <c r="Z52" s="120">
        <f>'A8'!Z57</f>
        <v>0</v>
      </c>
      <c r="AA52" s="120">
        <f>'A8'!AA57</f>
        <v>0</v>
      </c>
      <c r="AB52" s="120">
        <f>'A8'!AB57</f>
        <v>0</v>
      </c>
      <c r="AC52" s="120">
        <f>'A8'!AC57</f>
        <v>0</v>
      </c>
      <c r="AD52" s="120">
        <f>'A8'!AD57</f>
        <v>0</v>
      </c>
      <c r="AE52" s="120">
        <f>'A8'!AE57</f>
        <v>0</v>
      </c>
      <c r="AF52" s="120">
        <f>'A8'!AF57</f>
        <v>0</v>
      </c>
      <c r="AG52" s="120">
        <f>'A8'!AG57</f>
        <v>0</v>
      </c>
      <c r="AH52" s="120">
        <f>'A8'!AH57</f>
        <v>0</v>
      </c>
      <c r="AI52" s="120">
        <f>'A8'!AI57</f>
        <v>0</v>
      </c>
      <c r="AJ52" s="120">
        <f>'A8'!AJ57</f>
        <v>0</v>
      </c>
      <c r="AK52" s="120">
        <f>'A8'!AK57</f>
        <v>0</v>
      </c>
      <c r="AL52" s="120">
        <f>'A8'!AL57</f>
        <v>0</v>
      </c>
      <c r="AM52" s="120">
        <f>'A8'!AM57</f>
        <v>0</v>
      </c>
      <c r="AN52" s="120">
        <f>'A8'!AN57</f>
        <v>0</v>
      </c>
      <c r="AO52" s="120">
        <f>'A8'!AO57</f>
        <v>0</v>
      </c>
      <c r="AP52" s="120">
        <f>'A8'!AP57</f>
        <v>0</v>
      </c>
      <c r="AQ52" s="120">
        <f>'A8'!AQ57</f>
        <v>0</v>
      </c>
      <c r="AR52" s="120">
        <f>'A8'!AR57</f>
        <v>0</v>
      </c>
    </row>
    <row r="53" spans="1:44" s="14" customFormat="1" ht="18" customHeight="1">
      <c r="A53" s="78"/>
      <c r="B53" s="31" t="s">
        <v>175</v>
      </c>
      <c r="C53" s="6"/>
      <c r="D53" s="120">
        <f>'A8'!D58</f>
        <v>0</v>
      </c>
      <c r="E53" s="120">
        <f>'A8'!E58</f>
        <v>0</v>
      </c>
      <c r="F53" s="120">
        <f>'A8'!F58</f>
        <v>0</v>
      </c>
      <c r="G53" s="120">
        <f>'A8'!G58</f>
        <v>0</v>
      </c>
      <c r="H53" s="120">
        <f>'A8'!H58</f>
        <v>0</v>
      </c>
      <c r="I53" s="120">
        <f>'A8'!I58</f>
        <v>0</v>
      </c>
      <c r="J53" s="120">
        <f>'A8'!J58</f>
        <v>0</v>
      </c>
      <c r="K53" s="120">
        <f>'A8'!K58</f>
        <v>0</v>
      </c>
      <c r="L53" s="120">
        <f>'A8'!L58</f>
        <v>0</v>
      </c>
      <c r="M53" s="120">
        <f>'A8'!M58</f>
        <v>0</v>
      </c>
      <c r="N53" s="120">
        <f>'A8'!N58</f>
        <v>0</v>
      </c>
      <c r="O53" s="120">
        <f>'A8'!O58</f>
        <v>0</v>
      </c>
      <c r="P53" s="120">
        <f>'A8'!P58</f>
        <v>0</v>
      </c>
      <c r="Q53" s="120">
        <f>'A8'!Q58</f>
        <v>0</v>
      </c>
      <c r="R53" s="120">
        <f>'A8'!R58</f>
        <v>0</v>
      </c>
      <c r="S53" s="120">
        <f>'A8'!S58</f>
        <v>0</v>
      </c>
      <c r="T53" s="120">
        <f>'A8'!T58</f>
        <v>0</v>
      </c>
      <c r="U53" s="120">
        <f>'A8'!U58</f>
        <v>0</v>
      </c>
      <c r="V53" s="120">
        <f>'A8'!V58</f>
        <v>0</v>
      </c>
      <c r="W53" s="120">
        <f>'A8'!W58</f>
        <v>0</v>
      </c>
      <c r="X53" s="120">
        <f>'A8'!X58</f>
        <v>0</v>
      </c>
      <c r="Y53" s="120">
        <f>'A8'!Y58</f>
        <v>0</v>
      </c>
      <c r="Z53" s="120">
        <f>'A8'!Z58</f>
        <v>0</v>
      </c>
      <c r="AA53" s="120">
        <f>'A8'!AA58</f>
        <v>0</v>
      </c>
      <c r="AB53" s="120">
        <f>'A8'!AB58</f>
        <v>0</v>
      </c>
      <c r="AC53" s="120">
        <f>'A8'!AC58</f>
        <v>0</v>
      </c>
      <c r="AD53" s="120">
        <f>'A8'!AD58</f>
        <v>0</v>
      </c>
      <c r="AE53" s="120">
        <f>'A8'!AE58</f>
        <v>0</v>
      </c>
      <c r="AF53" s="120">
        <f>'A8'!AF58</f>
        <v>0</v>
      </c>
      <c r="AG53" s="120">
        <f>'A8'!AG58</f>
        <v>0</v>
      </c>
      <c r="AH53" s="120">
        <f>'A8'!AH58</f>
        <v>0</v>
      </c>
      <c r="AI53" s="120">
        <f>'A8'!AI58</f>
        <v>0</v>
      </c>
      <c r="AJ53" s="120">
        <f>'A8'!AJ58</f>
        <v>0</v>
      </c>
      <c r="AK53" s="120">
        <f>'A8'!AK58</f>
        <v>0</v>
      </c>
      <c r="AL53" s="120">
        <f>'A8'!AL58</f>
        <v>0</v>
      </c>
      <c r="AM53" s="120">
        <f>'A8'!AM58</f>
        <v>0</v>
      </c>
      <c r="AN53" s="120">
        <f>'A8'!AN58</f>
        <v>0</v>
      </c>
      <c r="AO53" s="120">
        <f>'A8'!AO58</f>
        <v>0</v>
      </c>
      <c r="AP53" s="120">
        <f>'A8'!AP58</f>
        <v>0</v>
      </c>
      <c r="AQ53" s="120">
        <f>'A8'!AQ58</f>
        <v>0</v>
      </c>
      <c r="AR53" s="120">
        <f>'A8'!AR58</f>
        <v>0</v>
      </c>
    </row>
    <row r="54" spans="1:44" s="14" customFormat="1" ht="18" customHeight="1">
      <c r="A54" s="78"/>
      <c r="B54" s="31" t="s">
        <v>176</v>
      </c>
      <c r="C54" s="6"/>
      <c r="D54" s="120">
        <f>'A8'!D59</f>
        <v>0</v>
      </c>
      <c r="E54" s="120">
        <f>'A8'!E59</f>
        <v>0</v>
      </c>
      <c r="F54" s="120">
        <f>'A8'!F59</f>
        <v>0</v>
      </c>
      <c r="G54" s="120">
        <f>'A8'!G59</f>
        <v>0</v>
      </c>
      <c r="H54" s="120">
        <f>'A8'!H59</f>
        <v>0</v>
      </c>
      <c r="I54" s="120">
        <f>'A8'!I59</f>
        <v>0</v>
      </c>
      <c r="J54" s="120">
        <f>'A8'!J59</f>
        <v>0</v>
      </c>
      <c r="K54" s="120">
        <f>'A8'!K59</f>
        <v>0</v>
      </c>
      <c r="L54" s="120">
        <f>'A8'!L59</f>
        <v>0</v>
      </c>
      <c r="M54" s="120">
        <f>'A8'!M59</f>
        <v>0</v>
      </c>
      <c r="N54" s="120">
        <f>'A8'!N59</f>
        <v>0</v>
      </c>
      <c r="O54" s="120">
        <f>'A8'!O59</f>
        <v>0</v>
      </c>
      <c r="P54" s="120">
        <f>'A8'!P59</f>
        <v>0</v>
      </c>
      <c r="Q54" s="120">
        <f>'A8'!Q59</f>
        <v>0</v>
      </c>
      <c r="R54" s="120">
        <f>'A8'!R59</f>
        <v>0</v>
      </c>
      <c r="S54" s="120">
        <f>'A8'!S59</f>
        <v>0</v>
      </c>
      <c r="T54" s="120">
        <f>'A8'!T59</f>
        <v>0</v>
      </c>
      <c r="U54" s="120">
        <f>'A8'!U59</f>
        <v>0</v>
      </c>
      <c r="V54" s="120">
        <f>'A8'!V59</f>
        <v>0</v>
      </c>
      <c r="W54" s="120">
        <f>'A8'!W59</f>
        <v>0</v>
      </c>
      <c r="X54" s="120">
        <f>'A8'!X59</f>
        <v>0</v>
      </c>
      <c r="Y54" s="120">
        <f>'A8'!Y59</f>
        <v>0</v>
      </c>
      <c r="Z54" s="120">
        <f>'A8'!Z59</f>
        <v>0</v>
      </c>
      <c r="AA54" s="120">
        <f>'A8'!AA59</f>
        <v>0</v>
      </c>
      <c r="AB54" s="120">
        <f>'A8'!AB59</f>
        <v>0</v>
      </c>
      <c r="AC54" s="120">
        <f>'A8'!AC59</f>
        <v>0</v>
      </c>
      <c r="AD54" s="120">
        <f>'A8'!AD59</f>
        <v>0</v>
      </c>
      <c r="AE54" s="120">
        <f>'A8'!AE59</f>
        <v>0</v>
      </c>
      <c r="AF54" s="120">
        <f>'A8'!AF59</f>
        <v>0</v>
      </c>
      <c r="AG54" s="120">
        <f>'A8'!AG59</f>
        <v>0</v>
      </c>
      <c r="AH54" s="120">
        <f>'A8'!AH59</f>
        <v>0</v>
      </c>
      <c r="AI54" s="120">
        <f>'A8'!AI59</f>
        <v>0</v>
      </c>
      <c r="AJ54" s="120">
        <f>'A8'!AJ59</f>
        <v>0</v>
      </c>
      <c r="AK54" s="120">
        <f>'A8'!AK59</f>
        <v>0</v>
      </c>
      <c r="AL54" s="120">
        <f>'A8'!AL59</f>
        <v>0</v>
      </c>
      <c r="AM54" s="120">
        <f>'A8'!AM59</f>
        <v>0</v>
      </c>
      <c r="AN54" s="120">
        <f>'A8'!AN59</f>
        <v>0</v>
      </c>
      <c r="AO54" s="120">
        <f>'A8'!AO59</f>
        <v>0</v>
      </c>
      <c r="AP54" s="120">
        <f>'A8'!AP59</f>
        <v>0</v>
      </c>
      <c r="AQ54" s="120">
        <f>'A8'!AQ59</f>
        <v>0</v>
      </c>
      <c r="AR54" s="120">
        <f>'A8'!AR59</f>
        <v>0</v>
      </c>
    </row>
    <row r="55" spans="1:44" s="14" customFormat="1" ht="18" customHeight="1">
      <c r="A55" s="78"/>
      <c r="B55" s="28" t="s">
        <v>338</v>
      </c>
      <c r="C55" s="75"/>
      <c r="D55" s="478">
        <f>'A8'!D60</f>
        <v>0</v>
      </c>
      <c r="E55" s="478">
        <f>'A8'!E60</f>
        <v>0</v>
      </c>
      <c r="F55" s="478">
        <f>'A8'!F60</f>
        <v>0</v>
      </c>
      <c r="G55" s="478">
        <f>'A8'!G60</f>
        <v>0</v>
      </c>
      <c r="H55" s="478">
        <f>'A8'!H60</f>
        <v>0</v>
      </c>
      <c r="I55" s="478">
        <f>'A8'!I60</f>
        <v>0</v>
      </c>
      <c r="J55" s="478">
        <f>'A8'!J60</f>
        <v>0</v>
      </c>
      <c r="K55" s="478">
        <f>'A8'!K60</f>
        <v>0</v>
      </c>
      <c r="L55" s="478">
        <f>'A8'!L60</f>
        <v>0</v>
      </c>
      <c r="M55" s="478">
        <f>'A8'!M60</f>
        <v>0</v>
      </c>
      <c r="N55" s="478">
        <f>'A8'!N60</f>
        <v>0</v>
      </c>
      <c r="O55" s="478">
        <f>'A8'!O60</f>
        <v>0</v>
      </c>
      <c r="P55" s="478">
        <f>'A8'!P60</f>
        <v>0</v>
      </c>
      <c r="Q55" s="478">
        <f>'A8'!Q60</f>
        <v>0</v>
      </c>
      <c r="R55" s="478">
        <f>'A8'!R60</f>
        <v>0</v>
      </c>
      <c r="S55" s="478">
        <f>'A8'!S60</f>
        <v>0</v>
      </c>
      <c r="T55" s="478">
        <f>'A8'!T60</f>
        <v>0</v>
      </c>
      <c r="U55" s="478">
        <f>'A8'!U60</f>
        <v>0</v>
      </c>
      <c r="V55" s="478">
        <f>'A8'!V60</f>
        <v>0</v>
      </c>
      <c r="W55" s="478">
        <f>'A8'!W60</f>
        <v>0</v>
      </c>
      <c r="X55" s="478">
        <f>'A8'!X60</f>
        <v>0</v>
      </c>
      <c r="Y55" s="478">
        <f>'A8'!Y60</f>
        <v>0</v>
      </c>
      <c r="Z55" s="478">
        <f>'A8'!Z60</f>
        <v>0</v>
      </c>
      <c r="AA55" s="478">
        <f>'A8'!AA60</f>
        <v>0</v>
      </c>
      <c r="AB55" s="478">
        <f>'A8'!AB60</f>
        <v>0</v>
      </c>
      <c r="AC55" s="478">
        <f>'A8'!AC60</f>
        <v>0</v>
      </c>
      <c r="AD55" s="478">
        <f>'A8'!AD60</f>
        <v>0</v>
      </c>
      <c r="AE55" s="478">
        <f>'A8'!AE60</f>
        <v>0</v>
      </c>
      <c r="AF55" s="478">
        <f>'A8'!AF60</f>
        <v>0</v>
      </c>
      <c r="AG55" s="478">
        <f>'A8'!AG60</f>
        <v>0</v>
      </c>
      <c r="AH55" s="478">
        <f>'A8'!AH60</f>
        <v>0</v>
      </c>
      <c r="AI55" s="478">
        <f>'A8'!AI60</f>
        <v>0</v>
      </c>
      <c r="AJ55" s="478">
        <f>'A8'!AJ60</f>
        <v>0</v>
      </c>
      <c r="AK55" s="478">
        <f>'A8'!AK60</f>
        <v>0</v>
      </c>
      <c r="AL55" s="478">
        <f>'A8'!AL60</f>
        <v>0</v>
      </c>
      <c r="AM55" s="478">
        <f>'A8'!AM60</f>
        <v>0</v>
      </c>
      <c r="AN55" s="478">
        <f>'A8'!AN60</f>
        <v>0</v>
      </c>
      <c r="AO55" s="478">
        <f>'A8'!AO60</f>
        <v>0</v>
      </c>
      <c r="AP55" s="478">
        <f>'A8'!AP60</f>
        <v>0</v>
      </c>
      <c r="AQ55" s="478">
        <f>'A8'!AQ60</f>
        <v>0</v>
      </c>
      <c r="AR55" s="478">
        <f>'A8'!AR60</f>
        <v>0</v>
      </c>
    </row>
    <row r="56" spans="1:44" s="14" customFormat="1" ht="18" customHeight="1">
      <c r="A56" s="78"/>
      <c r="B56" s="31" t="s">
        <v>339</v>
      </c>
      <c r="C56" s="6"/>
      <c r="D56" s="120">
        <f>'A8'!D61</f>
        <v>0</v>
      </c>
      <c r="E56" s="120">
        <f>'A8'!E61</f>
        <v>0</v>
      </c>
      <c r="F56" s="120">
        <f>'A8'!F61</f>
        <v>0</v>
      </c>
      <c r="G56" s="120">
        <f>'A8'!G61</f>
        <v>0</v>
      </c>
      <c r="H56" s="120">
        <f>'A8'!H61</f>
        <v>0</v>
      </c>
      <c r="I56" s="120">
        <f>'A8'!I61</f>
        <v>0</v>
      </c>
      <c r="J56" s="120">
        <f>'A8'!J61</f>
        <v>0</v>
      </c>
      <c r="K56" s="120">
        <f>'A8'!K61</f>
        <v>0</v>
      </c>
      <c r="L56" s="120">
        <f>'A8'!L61</f>
        <v>0</v>
      </c>
      <c r="M56" s="120">
        <f>'A8'!M61</f>
        <v>0</v>
      </c>
      <c r="N56" s="120">
        <f>'A8'!N61</f>
        <v>0</v>
      </c>
      <c r="O56" s="120">
        <f>'A8'!O61</f>
        <v>0</v>
      </c>
      <c r="P56" s="120">
        <f>'A8'!P61</f>
        <v>0</v>
      </c>
      <c r="Q56" s="120">
        <f>'A8'!Q61</f>
        <v>0</v>
      </c>
      <c r="R56" s="120">
        <f>'A8'!R61</f>
        <v>0</v>
      </c>
      <c r="S56" s="120">
        <f>'A8'!S61</f>
        <v>0</v>
      </c>
      <c r="T56" s="120">
        <f>'A8'!T61</f>
        <v>0</v>
      </c>
      <c r="U56" s="120">
        <f>'A8'!U61</f>
        <v>0</v>
      </c>
      <c r="V56" s="120">
        <f>'A8'!V61</f>
        <v>0</v>
      </c>
      <c r="W56" s="120">
        <f>'A8'!W61</f>
        <v>0</v>
      </c>
      <c r="X56" s="120">
        <f>'A8'!X61</f>
        <v>0</v>
      </c>
      <c r="Y56" s="120">
        <f>'A8'!Y61</f>
        <v>0</v>
      </c>
      <c r="Z56" s="120">
        <f>'A8'!Z61</f>
        <v>0</v>
      </c>
      <c r="AA56" s="120">
        <f>'A8'!AA61</f>
        <v>0</v>
      </c>
      <c r="AB56" s="120">
        <f>'A8'!AB61</f>
        <v>0</v>
      </c>
      <c r="AC56" s="120">
        <f>'A8'!AC61</f>
        <v>0</v>
      </c>
      <c r="AD56" s="120">
        <f>'A8'!AD61</f>
        <v>0</v>
      </c>
      <c r="AE56" s="120">
        <f>'A8'!AE61</f>
        <v>0</v>
      </c>
      <c r="AF56" s="120">
        <f>'A8'!AF61</f>
        <v>0</v>
      </c>
      <c r="AG56" s="120">
        <f>'A8'!AG61</f>
        <v>0</v>
      </c>
      <c r="AH56" s="120">
        <f>'A8'!AH61</f>
        <v>0</v>
      </c>
      <c r="AI56" s="120">
        <f>'A8'!AI61</f>
        <v>0</v>
      </c>
      <c r="AJ56" s="120">
        <f>'A8'!AJ61</f>
        <v>0</v>
      </c>
      <c r="AK56" s="120">
        <f>'A8'!AK61</f>
        <v>0</v>
      </c>
      <c r="AL56" s="120">
        <f>'A8'!AL61</f>
        <v>0</v>
      </c>
      <c r="AM56" s="120">
        <f>'A8'!AM61</f>
        <v>0</v>
      </c>
      <c r="AN56" s="120">
        <f>'A8'!AN61</f>
        <v>0</v>
      </c>
      <c r="AO56" s="120">
        <f>'A8'!AO61</f>
        <v>0</v>
      </c>
      <c r="AP56" s="120">
        <f>'A8'!AP61</f>
        <v>0</v>
      </c>
      <c r="AQ56" s="120">
        <f>'A8'!AQ61</f>
        <v>0</v>
      </c>
      <c r="AR56" s="120">
        <f>'A8'!AR61</f>
        <v>0</v>
      </c>
    </row>
    <row r="57" spans="1:44" s="14" customFormat="1" ht="18" customHeight="1">
      <c r="A57" s="78"/>
      <c r="B57" s="31" t="s">
        <v>340</v>
      </c>
      <c r="C57" s="6"/>
      <c r="D57" s="120">
        <f>'A8'!D62</f>
        <v>0</v>
      </c>
      <c r="E57" s="120">
        <f>'A8'!E62</f>
        <v>0</v>
      </c>
      <c r="F57" s="120">
        <f>'A8'!F62</f>
        <v>0</v>
      </c>
      <c r="G57" s="120">
        <f>'A8'!G62</f>
        <v>0</v>
      </c>
      <c r="H57" s="120">
        <f>'A8'!H62</f>
        <v>0</v>
      </c>
      <c r="I57" s="120">
        <f>'A8'!I62</f>
        <v>0</v>
      </c>
      <c r="J57" s="120">
        <f>'A8'!J62</f>
        <v>0</v>
      </c>
      <c r="K57" s="120">
        <f>'A8'!K62</f>
        <v>0</v>
      </c>
      <c r="L57" s="120">
        <f>'A8'!L62</f>
        <v>0</v>
      </c>
      <c r="M57" s="120">
        <f>'A8'!M62</f>
        <v>0</v>
      </c>
      <c r="N57" s="120">
        <f>'A8'!N62</f>
        <v>0</v>
      </c>
      <c r="O57" s="120">
        <f>'A8'!O62</f>
        <v>0</v>
      </c>
      <c r="P57" s="120">
        <f>'A8'!P62</f>
        <v>0</v>
      </c>
      <c r="Q57" s="120">
        <f>'A8'!Q62</f>
        <v>0</v>
      </c>
      <c r="R57" s="120">
        <f>'A8'!R62</f>
        <v>0</v>
      </c>
      <c r="S57" s="120">
        <f>'A8'!S62</f>
        <v>0</v>
      </c>
      <c r="T57" s="120">
        <f>'A8'!T62</f>
        <v>0</v>
      </c>
      <c r="U57" s="120">
        <f>'A8'!U62</f>
        <v>0</v>
      </c>
      <c r="V57" s="120">
        <f>'A8'!V62</f>
        <v>0</v>
      </c>
      <c r="W57" s="120">
        <f>'A8'!W62</f>
        <v>0</v>
      </c>
      <c r="X57" s="120">
        <f>'A8'!X62</f>
        <v>0</v>
      </c>
      <c r="Y57" s="120">
        <f>'A8'!Y62</f>
        <v>0</v>
      </c>
      <c r="Z57" s="120">
        <f>'A8'!Z62</f>
        <v>0</v>
      </c>
      <c r="AA57" s="120">
        <f>'A8'!AA62</f>
        <v>0</v>
      </c>
      <c r="AB57" s="120">
        <f>'A8'!AB62</f>
        <v>0</v>
      </c>
      <c r="AC57" s="120">
        <f>'A8'!AC62</f>
        <v>0</v>
      </c>
      <c r="AD57" s="120">
        <f>'A8'!AD62</f>
        <v>0</v>
      </c>
      <c r="AE57" s="120">
        <f>'A8'!AE62</f>
        <v>0</v>
      </c>
      <c r="AF57" s="120">
        <f>'A8'!AF62</f>
        <v>0</v>
      </c>
      <c r="AG57" s="120">
        <f>'A8'!AG62</f>
        <v>0</v>
      </c>
      <c r="AH57" s="120">
        <f>'A8'!AH62</f>
        <v>0</v>
      </c>
      <c r="AI57" s="120">
        <f>'A8'!AI62</f>
        <v>0</v>
      </c>
      <c r="AJ57" s="120">
        <f>'A8'!AJ62</f>
        <v>0</v>
      </c>
      <c r="AK57" s="120">
        <f>'A8'!AK62</f>
        <v>0</v>
      </c>
      <c r="AL57" s="120">
        <f>'A8'!AL62</f>
        <v>0</v>
      </c>
      <c r="AM57" s="120">
        <f>'A8'!AM62</f>
        <v>0</v>
      </c>
      <c r="AN57" s="120">
        <f>'A8'!AN62</f>
        <v>0</v>
      </c>
      <c r="AO57" s="120">
        <f>'A8'!AO62</f>
        <v>0</v>
      </c>
      <c r="AP57" s="120">
        <f>'A8'!AP62</f>
        <v>0</v>
      </c>
      <c r="AQ57" s="120">
        <f>'A8'!AQ62</f>
        <v>0</v>
      </c>
      <c r="AR57" s="120">
        <f>'A8'!AR62</f>
        <v>0</v>
      </c>
    </row>
    <row r="58" spans="1:44" s="14" customFormat="1" ht="18" customHeight="1">
      <c r="A58" s="77"/>
      <c r="B58" s="12" t="s">
        <v>174</v>
      </c>
      <c r="C58" s="80"/>
      <c r="D58" s="120">
        <f>'A8'!D63</f>
        <v>0</v>
      </c>
      <c r="E58" s="120">
        <f>'A8'!E63</f>
        <v>0</v>
      </c>
      <c r="F58" s="120">
        <f>'A8'!F63</f>
        <v>0</v>
      </c>
      <c r="G58" s="120">
        <f>'A8'!G63</f>
        <v>0</v>
      </c>
      <c r="H58" s="120">
        <f>'A8'!H63</f>
        <v>0</v>
      </c>
      <c r="I58" s="120">
        <f>'A8'!I63</f>
        <v>0</v>
      </c>
      <c r="J58" s="120">
        <f>'A8'!J63</f>
        <v>0</v>
      </c>
      <c r="K58" s="120">
        <f>'A8'!K63</f>
        <v>0</v>
      </c>
      <c r="L58" s="120">
        <f>'A8'!L63</f>
        <v>0</v>
      </c>
      <c r="M58" s="120">
        <f>'A8'!M63</f>
        <v>0</v>
      </c>
      <c r="N58" s="120">
        <f>'A8'!N63</f>
        <v>0</v>
      </c>
      <c r="O58" s="120">
        <f>'A8'!O63</f>
        <v>0</v>
      </c>
      <c r="P58" s="120">
        <f>'A8'!P63</f>
        <v>0</v>
      </c>
      <c r="Q58" s="120">
        <f>'A8'!Q63</f>
        <v>0</v>
      </c>
      <c r="R58" s="120">
        <f>'A8'!R63</f>
        <v>0</v>
      </c>
      <c r="S58" s="120">
        <f>'A8'!S63</f>
        <v>0</v>
      </c>
      <c r="T58" s="120">
        <f>'A8'!T63</f>
        <v>0</v>
      </c>
      <c r="U58" s="120">
        <f>'A8'!U63</f>
        <v>0</v>
      </c>
      <c r="V58" s="120">
        <f>'A8'!V63</f>
        <v>0</v>
      </c>
      <c r="W58" s="120">
        <f>'A8'!W63</f>
        <v>0</v>
      </c>
      <c r="X58" s="120">
        <f>'A8'!X63</f>
        <v>0</v>
      </c>
      <c r="Y58" s="120">
        <f>'A8'!Y63</f>
        <v>0</v>
      </c>
      <c r="Z58" s="120">
        <f>'A8'!Z63</f>
        <v>0</v>
      </c>
      <c r="AA58" s="120">
        <f>'A8'!AA63</f>
        <v>0</v>
      </c>
      <c r="AB58" s="120">
        <f>'A8'!AB63</f>
        <v>0</v>
      </c>
      <c r="AC58" s="120">
        <f>'A8'!AC63</f>
        <v>0</v>
      </c>
      <c r="AD58" s="120">
        <f>'A8'!AD63</f>
        <v>0</v>
      </c>
      <c r="AE58" s="120">
        <f>'A8'!AE63</f>
        <v>0</v>
      </c>
      <c r="AF58" s="120">
        <f>'A8'!AF63</f>
        <v>0</v>
      </c>
      <c r="AG58" s="120">
        <f>'A8'!AG63</f>
        <v>0</v>
      </c>
      <c r="AH58" s="120">
        <f>'A8'!AH63</f>
        <v>0</v>
      </c>
      <c r="AI58" s="120">
        <f>'A8'!AI63</f>
        <v>0</v>
      </c>
      <c r="AJ58" s="120">
        <f>'A8'!AJ63</f>
        <v>0</v>
      </c>
      <c r="AK58" s="120">
        <f>'A8'!AK63</f>
        <v>0</v>
      </c>
      <c r="AL58" s="120">
        <f>'A8'!AL63</f>
        <v>0</v>
      </c>
      <c r="AM58" s="120">
        <f>'A8'!AM63</f>
        <v>0</v>
      </c>
      <c r="AN58" s="120">
        <f>'A8'!AN63</f>
        <v>0</v>
      </c>
      <c r="AO58" s="120">
        <f>'A8'!AO63</f>
        <v>0</v>
      </c>
      <c r="AP58" s="120">
        <f>'A8'!AP63</f>
        <v>0</v>
      </c>
      <c r="AQ58" s="120">
        <f>'A8'!AQ63</f>
        <v>0</v>
      </c>
      <c r="AR58" s="120">
        <f>'A8'!AR63</f>
        <v>0</v>
      </c>
    </row>
    <row r="59" spans="1:44" s="14" customFormat="1" ht="18" customHeight="1">
      <c r="A59" s="78"/>
      <c r="B59" s="258"/>
      <c r="C59" s="79"/>
      <c r="D59" s="120">
        <f>'A8'!D64</f>
        <v>0</v>
      </c>
      <c r="E59" s="120">
        <f>'A8'!E64</f>
        <v>0</v>
      </c>
      <c r="F59" s="120">
        <f>'A8'!F64</f>
        <v>0</v>
      </c>
      <c r="G59" s="120">
        <f>'A8'!G64</f>
        <v>0</v>
      </c>
      <c r="H59" s="120">
        <f>'A8'!H64</f>
        <v>0</v>
      </c>
      <c r="I59" s="120">
        <f>'A8'!I64</f>
        <v>0</v>
      </c>
      <c r="J59" s="120">
        <f>'A8'!J64</f>
        <v>0</v>
      </c>
      <c r="K59" s="120">
        <f>'A8'!K64</f>
        <v>0</v>
      </c>
      <c r="L59" s="120">
        <f>'A8'!L64</f>
        <v>0</v>
      </c>
      <c r="M59" s="120">
        <f>'A8'!M64</f>
        <v>0</v>
      </c>
      <c r="N59" s="120">
        <f>'A8'!N64</f>
        <v>0</v>
      </c>
      <c r="O59" s="120">
        <f>'A8'!O64</f>
        <v>0</v>
      </c>
      <c r="P59" s="120">
        <f>'A8'!P64</f>
        <v>0</v>
      </c>
      <c r="Q59" s="120">
        <f>'A8'!Q64</f>
        <v>0</v>
      </c>
      <c r="R59" s="120">
        <f>'A8'!R64</f>
        <v>0</v>
      </c>
      <c r="S59" s="120">
        <f>'A8'!S64</f>
        <v>0</v>
      </c>
      <c r="T59" s="120">
        <f>'A8'!T64</f>
        <v>0</v>
      </c>
      <c r="U59" s="120">
        <f>'A8'!U64</f>
        <v>0</v>
      </c>
      <c r="V59" s="120">
        <f>'A8'!V64</f>
        <v>0</v>
      </c>
      <c r="W59" s="120">
        <f>'A8'!W64</f>
        <v>0</v>
      </c>
      <c r="X59" s="120">
        <f>'A8'!X64</f>
        <v>0</v>
      </c>
      <c r="Y59" s="120">
        <f>'A8'!Y64</f>
        <v>0</v>
      </c>
      <c r="Z59" s="120">
        <f>'A8'!Z64</f>
        <v>0</v>
      </c>
      <c r="AA59" s="120">
        <f>'A8'!AA64</f>
        <v>0</v>
      </c>
      <c r="AB59" s="120">
        <f>'A8'!AB64</f>
        <v>0</v>
      </c>
      <c r="AC59" s="120">
        <f>'A8'!AC64</f>
        <v>0</v>
      </c>
      <c r="AD59" s="120">
        <f>'A8'!AD64</f>
        <v>0</v>
      </c>
      <c r="AE59" s="120">
        <f>'A8'!AE64</f>
        <v>0</v>
      </c>
      <c r="AF59" s="120">
        <f>'A8'!AF64</f>
        <v>0</v>
      </c>
      <c r="AG59" s="120">
        <f>'A8'!AG64</f>
        <v>0</v>
      </c>
      <c r="AH59" s="120">
        <f>'A8'!AH64</f>
        <v>0</v>
      </c>
      <c r="AI59" s="120">
        <f>'A8'!AI64</f>
        <v>0</v>
      </c>
      <c r="AJ59" s="120">
        <f>'A8'!AJ64</f>
        <v>0</v>
      </c>
      <c r="AK59" s="120">
        <f>'A8'!AK64</f>
        <v>0</v>
      </c>
      <c r="AL59" s="120">
        <f>'A8'!AL64</f>
        <v>0</v>
      </c>
      <c r="AM59" s="120">
        <f>'A8'!AM64</f>
        <v>0</v>
      </c>
      <c r="AN59" s="120">
        <f>'A8'!AN64</f>
        <v>0</v>
      </c>
      <c r="AO59" s="120">
        <f>'A8'!AO64</f>
        <v>0</v>
      </c>
      <c r="AP59" s="120">
        <f>'A8'!AP64</f>
        <v>0</v>
      </c>
      <c r="AQ59" s="120">
        <f>'A8'!AQ64</f>
        <v>0</v>
      </c>
      <c r="AR59" s="120">
        <f>'A8'!AR64</f>
        <v>0</v>
      </c>
    </row>
    <row r="60" spans="1:44" s="14" customFormat="1" ht="18" customHeight="1">
      <c r="A60" s="78"/>
      <c r="B60" s="258" t="s">
        <v>191</v>
      </c>
      <c r="C60" s="6"/>
      <c r="D60" s="120">
        <f>'A8'!D65</f>
        <v>0</v>
      </c>
      <c r="E60" s="120">
        <f>'A8'!E65</f>
        <v>0</v>
      </c>
      <c r="F60" s="120">
        <f>'A8'!F65</f>
        <v>0</v>
      </c>
      <c r="G60" s="120">
        <f>'A8'!G65</f>
        <v>0</v>
      </c>
      <c r="H60" s="120">
        <f>'A8'!H65</f>
        <v>0</v>
      </c>
      <c r="I60" s="120">
        <f>'A8'!I65</f>
        <v>0</v>
      </c>
      <c r="J60" s="120">
        <f>'A8'!J65</f>
        <v>0</v>
      </c>
      <c r="K60" s="120">
        <f>'A8'!K65</f>
        <v>0</v>
      </c>
      <c r="L60" s="120">
        <f>'A8'!L65</f>
        <v>0</v>
      </c>
      <c r="M60" s="120">
        <f>'A8'!M65</f>
        <v>0</v>
      </c>
      <c r="N60" s="120">
        <f>'A8'!N65</f>
        <v>0</v>
      </c>
      <c r="O60" s="120">
        <f>'A8'!O65</f>
        <v>0</v>
      </c>
      <c r="P60" s="120">
        <f>'A8'!P65</f>
        <v>0</v>
      </c>
      <c r="Q60" s="120">
        <f>'A8'!Q65</f>
        <v>0</v>
      </c>
      <c r="R60" s="120">
        <f>'A8'!R65</f>
        <v>0</v>
      </c>
      <c r="S60" s="120">
        <f>'A8'!S65</f>
        <v>0</v>
      </c>
      <c r="T60" s="120">
        <f>'A8'!T65</f>
        <v>0</v>
      </c>
      <c r="U60" s="120">
        <f>'A8'!U65</f>
        <v>0</v>
      </c>
      <c r="V60" s="120">
        <f>'A8'!V65</f>
        <v>0</v>
      </c>
      <c r="W60" s="120">
        <f>'A8'!W65</f>
        <v>0</v>
      </c>
      <c r="X60" s="120">
        <f>'A8'!X65</f>
        <v>0</v>
      </c>
      <c r="Y60" s="120">
        <f>'A8'!Y65</f>
        <v>0</v>
      </c>
      <c r="Z60" s="120">
        <f>'A8'!Z65</f>
        <v>0</v>
      </c>
      <c r="AA60" s="120">
        <f>'A8'!AA65</f>
        <v>0</v>
      </c>
      <c r="AB60" s="120">
        <f>'A8'!AB65</f>
        <v>0</v>
      </c>
      <c r="AC60" s="120">
        <f>'A8'!AC65</f>
        <v>0</v>
      </c>
      <c r="AD60" s="120">
        <f>'A8'!AD65</f>
        <v>0</v>
      </c>
      <c r="AE60" s="120">
        <f>'A8'!AE65</f>
        <v>0</v>
      </c>
      <c r="AF60" s="120">
        <f>'A8'!AF65</f>
        <v>0</v>
      </c>
      <c r="AG60" s="120">
        <f>'A8'!AG65</f>
        <v>0</v>
      </c>
      <c r="AH60" s="120">
        <f>'A8'!AH65</f>
        <v>0</v>
      </c>
      <c r="AI60" s="120">
        <f>'A8'!AI65</f>
        <v>0</v>
      </c>
      <c r="AJ60" s="120">
        <f>'A8'!AJ65</f>
        <v>0</v>
      </c>
      <c r="AK60" s="120">
        <f>'A8'!AK65</f>
        <v>0</v>
      </c>
      <c r="AL60" s="120">
        <f>'A8'!AL65</f>
        <v>0</v>
      </c>
      <c r="AM60" s="120">
        <f>'A8'!AM65</f>
        <v>0</v>
      </c>
      <c r="AN60" s="120">
        <f>'A8'!AN65</f>
        <v>0</v>
      </c>
      <c r="AO60" s="120">
        <f>'A8'!AO65</f>
        <v>0</v>
      </c>
      <c r="AP60" s="120">
        <f>'A8'!AP65</f>
        <v>0</v>
      </c>
      <c r="AQ60" s="120">
        <f>'A8'!AQ65</f>
        <v>0</v>
      </c>
      <c r="AR60" s="120">
        <f>'A8'!AR65</f>
        <v>0</v>
      </c>
    </row>
    <row r="61" spans="1:44" s="14" customFormat="1" ht="18" customHeight="1">
      <c r="A61" s="77"/>
      <c r="B61" s="236"/>
      <c r="C61" s="6"/>
      <c r="D61" s="120">
        <f>'A8'!D66</f>
        <v>0</v>
      </c>
      <c r="E61" s="120">
        <f>'A8'!E66</f>
        <v>0</v>
      </c>
      <c r="F61" s="120">
        <f>'A8'!F66</f>
        <v>0</v>
      </c>
      <c r="G61" s="120">
        <f>'A8'!G66</f>
        <v>0</v>
      </c>
      <c r="H61" s="120">
        <f>'A8'!H66</f>
        <v>0</v>
      </c>
      <c r="I61" s="120">
        <f>'A8'!I66</f>
        <v>0</v>
      </c>
      <c r="J61" s="120">
        <f>'A8'!J66</f>
        <v>0</v>
      </c>
      <c r="K61" s="120">
        <f>'A8'!K66</f>
        <v>0</v>
      </c>
      <c r="L61" s="120">
        <f>'A8'!L66</f>
        <v>0</v>
      </c>
      <c r="M61" s="120">
        <f>'A8'!M66</f>
        <v>0</v>
      </c>
      <c r="N61" s="120">
        <f>'A8'!N66</f>
        <v>0</v>
      </c>
      <c r="O61" s="120">
        <f>'A8'!O66</f>
        <v>0</v>
      </c>
      <c r="P61" s="120">
        <f>'A8'!P66</f>
        <v>0</v>
      </c>
      <c r="Q61" s="120">
        <f>'A8'!Q66</f>
        <v>0</v>
      </c>
      <c r="R61" s="120">
        <f>'A8'!R66</f>
        <v>0</v>
      </c>
      <c r="S61" s="120">
        <f>'A8'!S66</f>
        <v>0</v>
      </c>
      <c r="T61" s="120">
        <f>'A8'!T66</f>
        <v>0</v>
      </c>
      <c r="U61" s="120">
        <f>'A8'!U66</f>
        <v>0</v>
      </c>
      <c r="V61" s="120">
        <f>'A8'!V66</f>
        <v>0</v>
      </c>
      <c r="W61" s="120">
        <f>'A8'!W66</f>
        <v>0</v>
      </c>
      <c r="X61" s="120">
        <f>'A8'!X66</f>
        <v>0</v>
      </c>
      <c r="Y61" s="120">
        <f>'A8'!Y66</f>
        <v>0</v>
      </c>
      <c r="Z61" s="120">
        <f>'A8'!Z66</f>
        <v>0</v>
      </c>
      <c r="AA61" s="120">
        <f>'A8'!AA66</f>
        <v>0</v>
      </c>
      <c r="AB61" s="120">
        <f>'A8'!AB66</f>
        <v>0</v>
      </c>
      <c r="AC61" s="120">
        <f>'A8'!AC66</f>
        <v>0</v>
      </c>
      <c r="AD61" s="120">
        <f>'A8'!AD66</f>
        <v>0</v>
      </c>
      <c r="AE61" s="120">
        <f>'A8'!AE66</f>
        <v>0</v>
      </c>
      <c r="AF61" s="120">
        <f>'A8'!AF66</f>
        <v>0</v>
      </c>
      <c r="AG61" s="120">
        <f>'A8'!AG66</f>
        <v>0</v>
      </c>
      <c r="AH61" s="120">
        <f>'A8'!AH66</f>
        <v>0</v>
      </c>
      <c r="AI61" s="120">
        <f>'A8'!AI66</f>
        <v>0</v>
      </c>
      <c r="AJ61" s="120">
        <f>'A8'!AJ66</f>
        <v>0</v>
      </c>
      <c r="AK61" s="120">
        <f>'A8'!AK66</f>
        <v>0</v>
      </c>
      <c r="AL61" s="120">
        <f>'A8'!AL66</f>
        <v>0</v>
      </c>
      <c r="AM61" s="120">
        <f>'A8'!AM66</f>
        <v>0</v>
      </c>
      <c r="AN61" s="120">
        <f>'A8'!AN66</f>
        <v>0</v>
      </c>
      <c r="AO61" s="120">
        <f>'A8'!AO66</f>
        <v>0</v>
      </c>
      <c r="AP61" s="120">
        <f>'A8'!AP66</f>
        <v>0</v>
      </c>
      <c r="AQ61" s="120">
        <f>'A8'!AQ66</f>
        <v>0</v>
      </c>
      <c r="AR61" s="120">
        <f>'A8'!AR66</f>
        <v>0</v>
      </c>
    </row>
    <row r="62" spans="1:44" s="14" customFormat="1" ht="18" customHeight="1">
      <c r="A62" s="89"/>
      <c r="B62" s="265" t="s">
        <v>192</v>
      </c>
      <c r="C62" s="91"/>
      <c r="D62" s="389">
        <f>'A8'!D67</f>
        <v>0</v>
      </c>
      <c r="E62" s="389">
        <f>'A8'!E67</f>
        <v>0</v>
      </c>
      <c r="F62" s="389">
        <f>'A8'!F67</f>
        <v>0</v>
      </c>
      <c r="G62" s="389">
        <f>'A8'!G67</f>
        <v>0</v>
      </c>
      <c r="H62" s="389">
        <f>'A8'!H67</f>
        <v>0</v>
      </c>
      <c r="I62" s="389">
        <f>'A8'!I67</f>
        <v>0</v>
      </c>
      <c r="J62" s="389">
        <f>'A8'!J67</f>
        <v>0</v>
      </c>
      <c r="K62" s="389">
        <f>'A8'!K67</f>
        <v>0</v>
      </c>
      <c r="L62" s="389">
        <f>'A8'!L67</f>
        <v>301.09047713000001</v>
      </c>
      <c r="M62" s="389">
        <f>'A8'!M67</f>
        <v>0</v>
      </c>
      <c r="N62" s="389">
        <f>'A8'!N67</f>
        <v>53.85844513</v>
      </c>
      <c r="O62" s="389">
        <f>'A8'!O67</f>
        <v>142.22698821999995</v>
      </c>
      <c r="P62" s="389">
        <f>'A8'!P67</f>
        <v>0</v>
      </c>
      <c r="Q62" s="389">
        <f>'A8'!Q67</f>
        <v>0</v>
      </c>
      <c r="R62" s="389">
        <f>'A8'!R67</f>
        <v>39.173762960000005</v>
      </c>
      <c r="S62" s="389">
        <f>'A8'!S67</f>
        <v>105.09530672000001</v>
      </c>
      <c r="T62" s="389">
        <f>'A8'!T67</f>
        <v>0</v>
      </c>
      <c r="U62" s="389">
        <f>'A8'!U67</f>
        <v>2.0152E-2</v>
      </c>
      <c r="V62" s="389">
        <f>'A8'!V67</f>
        <v>20.01291032</v>
      </c>
      <c r="W62" s="389">
        <f>'A8'!W67</f>
        <v>0</v>
      </c>
      <c r="X62" s="389">
        <f>'A8'!X67</f>
        <v>1.80622E-2</v>
      </c>
      <c r="Y62" s="389">
        <f>'A8'!Y67</f>
        <v>0.48412379999999999</v>
      </c>
      <c r="Z62" s="389">
        <f>'A8'!Z67</f>
        <v>8.9340446799999995</v>
      </c>
      <c r="AA62" s="389">
        <f>'A8'!AA67</f>
        <v>0</v>
      </c>
      <c r="AB62" s="389">
        <f>'A8'!AB67</f>
        <v>0</v>
      </c>
      <c r="AC62" s="389">
        <f>'A8'!AC67</f>
        <v>526.97022835999996</v>
      </c>
      <c r="AD62" s="389">
        <f>'A8'!AD67</f>
        <v>992.77889604999996</v>
      </c>
      <c r="AE62" s="389">
        <f>'A8'!AE67</f>
        <v>0</v>
      </c>
      <c r="AF62" s="389">
        <f>'A8'!AF67</f>
        <v>0</v>
      </c>
      <c r="AG62" s="389">
        <f>'A8'!AG67</f>
        <v>60.707811280000008</v>
      </c>
      <c r="AH62" s="389">
        <f>'A8'!AH67</f>
        <v>0</v>
      </c>
      <c r="AI62" s="389">
        <f>'A8'!AI67</f>
        <v>0</v>
      </c>
      <c r="AJ62" s="389">
        <f>'A8'!AJ67</f>
        <v>9.0407400000000002E-3</v>
      </c>
      <c r="AK62" s="389">
        <f>'A8'!AK67</f>
        <v>0</v>
      </c>
      <c r="AL62" s="389">
        <f>'A8'!AL67</f>
        <v>13.879733720000001</v>
      </c>
      <c r="AM62" s="389">
        <f>'A8'!AM67</f>
        <v>0</v>
      </c>
      <c r="AN62" s="389">
        <f>'A8'!AN67</f>
        <v>0</v>
      </c>
      <c r="AO62" s="389">
        <f>'A8'!AO67</f>
        <v>0</v>
      </c>
      <c r="AP62" s="389">
        <f>'A8'!AP67</f>
        <v>0</v>
      </c>
      <c r="AQ62" s="389">
        <f>'A8'!AQ67</f>
        <v>13.443240800000002</v>
      </c>
      <c r="AR62" s="389">
        <f>'A8'!AR67</f>
        <v>4034.1849242100016</v>
      </c>
    </row>
    <row r="63" spans="1:44" s="44" customFormat="1" ht="18" customHeight="1">
      <c r="A63" s="507" t="s">
        <v>242</v>
      </c>
      <c r="B63" s="508"/>
      <c r="C63" s="508"/>
      <c r="D63" s="508"/>
      <c r="E63" s="508"/>
      <c r="F63" s="508"/>
      <c r="G63" s="508"/>
      <c r="H63" s="508"/>
      <c r="I63" s="508"/>
      <c r="J63" s="508"/>
      <c r="K63" s="508"/>
      <c r="L63" s="508"/>
      <c r="M63" s="508"/>
      <c r="O63" s="42"/>
      <c r="P63" s="42"/>
      <c r="T63" s="45"/>
    </row>
    <row r="64" spans="1:44" s="44" customFormat="1" ht="18" hidden="1" customHeight="1">
      <c r="A64" s="507" t="s">
        <v>234</v>
      </c>
      <c r="B64" s="508"/>
      <c r="C64" s="508"/>
      <c r="D64" s="508"/>
      <c r="E64" s="508"/>
      <c r="F64" s="508"/>
      <c r="G64" s="508"/>
      <c r="H64" s="508"/>
      <c r="I64" s="508"/>
      <c r="J64" s="508"/>
      <c r="K64" s="508"/>
      <c r="L64" s="508"/>
      <c r="M64" s="508"/>
      <c r="O64" s="42"/>
      <c r="P64" s="42"/>
      <c r="T64" s="45"/>
    </row>
    <row r="65" spans="1:21" s="44" customFormat="1" ht="20.25">
      <c r="A65" s="363"/>
      <c r="B65" s="92"/>
      <c r="C65" s="92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</row>
    <row r="66" spans="1:21" s="44" customFormat="1" ht="18" customHeight="1">
      <c r="A66" s="58"/>
      <c r="B66" s="58"/>
      <c r="C66" s="58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60"/>
      <c r="Q66" s="59"/>
      <c r="R66" s="59"/>
      <c r="U66" s="59"/>
    </row>
    <row r="67" spans="1:21" s="40" customFormat="1" ht="18" customHeight="1">
      <c r="A67" s="93"/>
      <c r="B67" s="93"/>
      <c r="C67" s="9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3"/>
      <c r="O67" s="3"/>
      <c r="P67" s="54"/>
      <c r="Q67" s="3"/>
      <c r="R67" s="3"/>
      <c r="U67" s="3"/>
    </row>
    <row r="68" spans="1:21">
      <c r="D68" s="143"/>
    </row>
    <row r="69" spans="1:21"/>
    <row r="70" spans="1:21" hidden="1">
      <c r="D70" s="143"/>
    </row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</sheetData>
  <mergeCells count="3">
    <mergeCell ref="D4:AR4"/>
    <mergeCell ref="A64:M64"/>
    <mergeCell ref="A63:M63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8" activePane="bottomRight" state="frozen"/>
      <selection activeCell="G21" sqref="G21"/>
      <selection pane="topRight" activeCell="G21" sqref="G21"/>
      <selection pane="bottomLeft" activeCell="G21" sqref="G21"/>
      <selection pane="bottomRight" activeCell="E31" sqref="E31:I31"/>
    </sheetView>
  </sheetViews>
  <sheetFormatPr defaultColWidth="0" defaultRowHeight="12.75" zeroHeight="1"/>
  <cols>
    <col min="1" max="1" width="2.140625" style="295" customWidth="1"/>
    <col min="2" max="2" width="3.28515625" style="300" customWidth="1"/>
    <col min="3" max="3" width="77.42578125" style="298" customWidth="1"/>
    <col min="4" max="4" width="2.42578125" style="298" customWidth="1"/>
    <col min="5" max="5" width="14.140625" style="298" customWidth="1"/>
    <col min="6" max="6" width="13.28515625" style="298" customWidth="1"/>
    <col min="7" max="7" width="11.42578125" style="298" customWidth="1"/>
    <col min="8" max="8" width="7.42578125" style="298" bestFit="1" customWidth="1"/>
    <col min="9" max="9" width="11.42578125" style="298" customWidth="1"/>
    <col min="10" max="10" width="21.140625" style="298" customWidth="1"/>
    <col min="11" max="11" width="0.85546875" style="298" customWidth="1"/>
    <col min="12" max="12" width="5.140625" style="298" customWidth="1"/>
    <col min="13" max="16384" width="11.42578125" style="298" hidden="1"/>
  </cols>
  <sheetData>
    <row r="1" spans="2:17" s="295" customFormat="1" ht="3" customHeight="1">
      <c r="B1" s="294"/>
    </row>
    <row r="2" spans="2:17" ht="18" customHeight="1">
      <c r="B2" s="296" t="s">
        <v>127</v>
      </c>
      <c r="C2" s="297"/>
    </row>
    <row r="3" spans="2:17" ht="18" customHeight="1">
      <c r="B3" s="299"/>
      <c r="D3" s="10" t="s">
        <v>1</v>
      </c>
    </row>
    <row r="4" spans="2:17" ht="18" customHeight="1">
      <c r="B4" s="299"/>
      <c r="D4" s="10" t="s">
        <v>2</v>
      </c>
    </row>
    <row r="5" spans="2:17" ht="8.25" customHeight="1">
      <c r="C5" s="301"/>
      <c r="D5" s="302"/>
      <c r="F5" s="303"/>
      <c r="G5" s="303"/>
      <c r="H5" s="304"/>
      <c r="I5" s="303"/>
      <c r="J5" s="305"/>
      <c r="Q5" s="306"/>
    </row>
    <row r="6" spans="2:17" ht="19.5" customHeight="1">
      <c r="B6" s="307"/>
      <c r="C6" s="308"/>
      <c r="D6" s="10" t="s">
        <v>128</v>
      </c>
      <c r="F6" s="309"/>
      <c r="G6" s="309"/>
      <c r="H6" s="310"/>
      <c r="I6" s="309"/>
      <c r="J6" s="305"/>
    </row>
    <row r="7" spans="2:17" ht="9.75" customHeight="1">
      <c r="F7" s="310"/>
      <c r="G7" s="310"/>
      <c r="H7" s="310"/>
      <c r="I7" s="310"/>
      <c r="J7" s="491"/>
    </row>
    <row r="8" spans="2:17" ht="15">
      <c r="B8" s="333"/>
      <c r="C8" s="334"/>
      <c r="H8" s="297"/>
      <c r="J8" s="491"/>
    </row>
    <row r="9" spans="2:17" ht="22.5" customHeight="1">
      <c r="B9" s="335"/>
      <c r="C9" s="336"/>
      <c r="H9" s="297"/>
      <c r="J9" s="491"/>
    </row>
    <row r="10" spans="2:17" ht="18">
      <c r="B10" s="335"/>
      <c r="C10" s="334"/>
      <c r="D10" s="311"/>
      <c r="E10" s="311"/>
      <c r="F10" s="311"/>
      <c r="G10" s="311"/>
      <c r="H10" s="311"/>
      <c r="I10" s="311"/>
      <c r="J10" s="491"/>
    </row>
    <row r="11" spans="2:17" ht="11.25" customHeight="1" thickBot="1">
      <c r="D11" s="311"/>
      <c r="E11" s="311"/>
      <c r="F11" s="311"/>
      <c r="G11" s="311"/>
      <c r="H11" s="311"/>
      <c r="I11" s="311"/>
      <c r="J11" s="491"/>
    </row>
    <row r="12" spans="2:17" ht="7.5" customHeight="1" thickBot="1">
      <c r="B12" s="312"/>
      <c r="C12" s="313"/>
      <c r="D12" s="314"/>
      <c r="E12" s="314"/>
      <c r="F12" s="314"/>
      <c r="G12" s="314"/>
      <c r="H12" s="314"/>
      <c r="I12" s="314"/>
      <c r="J12" s="315"/>
    </row>
    <row r="13" spans="2:17" ht="30.75" customHeight="1" thickBot="1">
      <c r="B13" s="316"/>
      <c r="C13" s="370" t="s">
        <v>158</v>
      </c>
      <c r="D13" s="332"/>
      <c r="E13" s="503" t="s">
        <v>159</v>
      </c>
      <c r="F13" s="504"/>
      <c r="G13" s="332"/>
      <c r="H13" s="332"/>
      <c r="I13" s="332"/>
      <c r="J13" s="317"/>
    </row>
    <row r="14" spans="2:17" ht="19.5" customHeight="1" thickBot="1">
      <c r="B14" s="316"/>
      <c r="C14" s="318" t="s">
        <v>13</v>
      </c>
      <c r="D14" s="319"/>
      <c r="E14" s="319"/>
      <c r="F14" s="319"/>
      <c r="G14" s="319"/>
      <c r="H14" s="319"/>
      <c r="I14" s="319"/>
      <c r="J14" s="317"/>
    </row>
    <row r="15" spans="2:17" ht="36.75" customHeight="1" thickBot="1">
      <c r="B15" s="316"/>
      <c r="C15" s="323" t="s">
        <v>155</v>
      </c>
      <c r="D15" s="324"/>
      <c r="E15" s="338" t="s">
        <v>131</v>
      </c>
      <c r="F15" s="339">
        <v>21</v>
      </c>
      <c r="G15" s="340"/>
      <c r="H15" s="341"/>
      <c r="I15" s="341"/>
      <c r="J15" s="342"/>
    </row>
    <row r="16" spans="2:17" ht="15.75" customHeight="1" thickBot="1">
      <c r="B16" s="316"/>
      <c r="C16" s="320"/>
      <c r="D16" s="320"/>
      <c r="E16" s="321"/>
      <c r="F16" s="321"/>
      <c r="G16" s="320"/>
      <c r="H16" s="320"/>
      <c r="I16" s="320"/>
      <c r="J16" s="322"/>
    </row>
    <row r="17" spans="2:10" ht="34.5" customHeight="1" thickBot="1">
      <c r="B17" s="316"/>
      <c r="C17" s="370" t="s">
        <v>156</v>
      </c>
      <c r="D17" s="324"/>
      <c r="E17" s="400" t="s">
        <v>129</v>
      </c>
      <c r="F17" s="399" t="s">
        <v>130</v>
      </c>
      <c r="G17" s="343"/>
      <c r="H17" s="344"/>
      <c r="I17" s="320"/>
      <c r="J17" s="322"/>
    </row>
    <row r="18" spans="2:10">
      <c r="B18" s="316"/>
      <c r="C18" s="345" t="s">
        <v>140</v>
      </c>
      <c r="D18" s="346"/>
      <c r="E18" s="326">
        <v>165</v>
      </c>
      <c r="F18" s="327">
        <v>97</v>
      </c>
      <c r="G18" s="347"/>
      <c r="H18" s="320"/>
      <c r="I18" s="320"/>
      <c r="J18" s="322"/>
    </row>
    <row r="19" spans="2:10" hidden="1">
      <c r="B19" s="316"/>
      <c r="C19" s="345" t="s">
        <v>141</v>
      </c>
      <c r="D19" s="346"/>
      <c r="E19" s="421">
        <v>1</v>
      </c>
      <c r="F19" s="401">
        <v>1</v>
      </c>
      <c r="G19" s="347"/>
      <c r="H19" s="320"/>
      <c r="I19" s="320"/>
      <c r="J19" s="322"/>
    </row>
    <row r="20" spans="2:10" ht="13.5" thickBot="1">
      <c r="B20" s="316"/>
      <c r="C20" s="345" t="s">
        <v>244</v>
      </c>
      <c r="D20" s="346"/>
      <c r="E20" s="348">
        <v>16</v>
      </c>
      <c r="F20" s="328">
        <v>14</v>
      </c>
      <c r="G20" s="347"/>
      <c r="H20" s="320"/>
      <c r="I20" s="320"/>
      <c r="J20" s="322"/>
    </row>
    <row r="21" spans="2:10">
      <c r="B21" s="316"/>
      <c r="C21" s="305"/>
      <c r="D21" s="305"/>
      <c r="E21" s="337"/>
      <c r="F21" s="305"/>
      <c r="G21" s="337"/>
      <c r="H21" s="337"/>
      <c r="I21" s="305"/>
      <c r="J21" s="322"/>
    </row>
    <row r="22" spans="2:10" hidden="1">
      <c r="B22" s="316"/>
      <c r="C22" s="305"/>
      <c r="D22" s="305"/>
      <c r="E22" s="337"/>
      <c r="F22" s="305"/>
      <c r="G22" s="337"/>
      <c r="H22" s="337"/>
      <c r="I22" s="305"/>
      <c r="J22" s="322"/>
    </row>
    <row r="23" spans="2:10" ht="39" hidden="1" customHeight="1" thickBot="1">
      <c r="B23" s="316"/>
      <c r="C23" s="323" t="s">
        <v>157</v>
      </c>
      <c r="D23" s="324"/>
      <c r="E23" s="325" t="s">
        <v>129</v>
      </c>
      <c r="F23" s="402" t="s">
        <v>130</v>
      </c>
      <c r="G23" s="365"/>
      <c r="H23" s="320"/>
      <c r="I23" s="320"/>
      <c r="J23" s="322"/>
    </row>
    <row r="24" spans="2:10" ht="22.5" hidden="1" customHeight="1">
      <c r="B24" s="316"/>
      <c r="C24" s="320" t="s">
        <v>151</v>
      </c>
      <c r="D24" s="320"/>
      <c r="E24" s="326">
        <v>3</v>
      </c>
      <c r="F24" s="327">
        <v>3</v>
      </c>
      <c r="G24" s="366" t="s">
        <v>152</v>
      </c>
      <c r="H24" s="367"/>
      <c r="I24" s="367"/>
      <c r="J24" s="322"/>
    </row>
    <row r="25" spans="2:10" ht="21.75" hidden="1" customHeight="1" thickBot="1">
      <c r="B25" s="316"/>
      <c r="C25" s="368" t="s">
        <v>153</v>
      </c>
      <c r="D25" s="368"/>
      <c r="E25" s="369">
        <v>3</v>
      </c>
      <c r="F25" s="328">
        <v>3</v>
      </c>
      <c r="G25" s="366" t="s">
        <v>154</v>
      </c>
      <c r="H25" s="367"/>
      <c r="I25" s="367"/>
      <c r="J25" s="322"/>
    </row>
    <row r="26" spans="2:10">
      <c r="B26" s="316"/>
      <c r="C26" s="305"/>
      <c r="D26" s="305"/>
      <c r="E26" s="337"/>
      <c r="F26" s="305"/>
      <c r="G26" s="337"/>
      <c r="H26" s="337"/>
      <c r="I26" s="305"/>
      <c r="J26" s="322"/>
    </row>
    <row r="27" spans="2:10">
      <c r="B27" s="316"/>
      <c r="C27" s="370" t="s">
        <v>243</v>
      </c>
      <c r="D27" s="324"/>
      <c r="E27" s="320"/>
      <c r="F27" s="320"/>
      <c r="G27" s="344"/>
      <c r="H27" s="320"/>
      <c r="I27" s="320"/>
      <c r="J27" s="322"/>
    </row>
    <row r="28" spans="2:10" ht="19.5" customHeight="1" thickBot="1">
      <c r="B28" s="316"/>
      <c r="C28" s="398" t="s">
        <v>132</v>
      </c>
      <c r="D28" s="320"/>
      <c r="E28" s="320"/>
      <c r="F28" s="320"/>
      <c r="G28" s="320"/>
      <c r="H28" s="320"/>
      <c r="I28" s="320"/>
      <c r="J28" s="322"/>
    </row>
    <row r="29" spans="2:10" ht="20.25" customHeight="1">
      <c r="B29" s="316"/>
      <c r="C29" s="499"/>
      <c r="D29" s="500"/>
      <c r="E29" s="494" t="s">
        <v>142</v>
      </c>
      <c r="F29" s="496" t="s">
        <v>143</v>
      </c>
      <c r="G29" s="497"/>
      <c r="H29" s="497"/>
      <c r="I29" s="498"/>
      <c r="J29" s="322"/>
    </row>
    <row r="30" spans="2:10" ht="34.5" thickBot="1">
      <c r="B30" s="316"/>
      <c r="C30" s="501"/>
      <c r="D30" s="502"/>
      <c r="E30" s="495"/>
      <c r="F30" s="349" t="s">
        <v>133</v>
      </c>
      <c r="G30" s="350" t="s">
        <v>134</v>
      </c>
      <c r="H30" s="350" t="s">
        <v>135</v>
      </c>
      <c r="I30" s="351" t="s">
        <v>136</v>
      </c>
      <c r="J30" s="322"/>
    </row>
    <row r="31" spans="2:10" ht="26.25" customHeight="1" thickBot="1">
      <c r="B31" s="316"/>
      <c r="C31" s="492" t="s">
        <v>137</v>
      </c>
      <c r="D31" s="493"/>
      <c r="E31" s="352">
        <v>1857.3528501300002</v>
      </c>
      <c r="F31" s="353">
        <v>8.0290714049999998</v>
      </c>
      <c r="G31" s="354">
        <v>756.87041626000007</v>
      </c>
      <c r="H31" s="354">
        <v>18876.141004900044</v>
      </c>
      <c r="I31" s="355">
        <v>0</v>
      </c>
      <c r="J31" s="322"/>
    </row>
    <row r="32" spans="2:10">
      <c r="B32" s="316"/>
      <c r="C32" s="356" t="s">
        <v>144</v>
      </c>
      <c r="D32" s="356"/>
      <c r="E32" s="320"/>
      <c r="F32" s="320"/>
      <c r="G32" s="320"/>
      <c r="H32" s="320"/>
      <c r="I32" s="320"/>
      <c r="J32" s="322"/>
    </row>
    <row r="33" spans="2:10">
      <c r="B33" s="316"/>
      <c r="C33" s="357" t="s">
        <v>138</v>
      </c>
      <c r="D33" s="357"/>
      <c r="E33" s="320"/>
      <c r="F33" s="320"/>
      <c r="G33" s="320"/>
      <c r="H33" s="320"/>
      <c r="I33" s="320"/>
      <c r="J33" s="322"/>
    </row>
    <row r="34" spans="2:10">
      <c r="B34" s="316"/>
      <c r="C34" s="358" t="s">
        <v>139</v>
      </c>
      <c r="D34" s="358"/>
      <c r="E34" s="320"/>
      <c r="F34" s="320"/>
      <c r="G34" s="320"/>
      <c r="H34" s="320"/>
      <c r="I34" s="320"/>
      <c r="J34" s="322"/>
    </row>
    <row r="35" spans="2:10">
      <c r="B35" s="316"/>
      <c r="C35" s="305"/>
      <c r="D35" s="305"/>
      <c r="E35" s="305"/>
      <c r="F35" s="305"/>
      <c r="G35" s="305"/>
      <c r="H35" s="305"/>
      <c r="I35" s="305"/>
      <c r="J35" s="322"/>
    </row>
    <row r="36" spans="2:10">
      <c r="B36" s="316"/>
      <c r="C36" s="305"/>
      <c r="D36" s="305"/>
      <c r="E36" s="305"/>
      <c r="F36" s="305"/>
      <c r="G36" s="305"/>
      <c r="H36" s="305"/>
      <c r="I36" s="305"/>
      <c r="J36" s="322"/>
    </row>
    <row r="37" spans="2:10">
      <c r="B37" s="316"/>
      <c r="C37" s="305"/>
      <c r="D37" s="305"/>
      <c r="E37" s="305"/>
      <c r="F37" s="305"/>
      <c r="G37" s="305"/>
      <c r="H37" s="305"/>
      <c r="I37" s="305"/>
      <c r="J37" s="322"/>
    </row>
    <row r="38" spans="2:10" ht="13.5" thickBot="1">
      <c r="B38" s="329"/>
      <c r="C38" s="330"/>
      <c r="D38" s="330"/>
      <c r="E38" s="330"/>
      <c r="F38" s="330"/>
      <c r="G38" s="330"/>
      <c r="H38" s="330"/>
      <c r="I38" s="330"/>
      <c r="J38" s="331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zoomScaleNormal="75" zoomScaleSheetLayoutView="70" workbookViewId="0">
      <pane xSplit="3" ySplit="10" topLeftCell="D3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7" activeCellId="1" sqref="D14 D1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0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24"/>
      <c r="B2" s="52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25"/>
      <c r="C3" s="525"/>
      <c r="D3" s="139"/>
      <c r="E3" s="138"/>
      <c r="F3" s="140"/>
      <c r="I3" s="145" t="s">
        <v>1</v>
      </c>
      <c r="J3" s="140"/>
      <c r="K3" s="140"/>
      <c r="L3" s="140"/>
      <c r="M3" s="140"/>
      <c r="N3" s="140"/>
      <c r="O3" s="140"/>
      <c r="P3" s="140"/>
      <c r="Q3" s="140"/>
    </row>
    <row r="4" spans="1:23" s="5" customFormat="1" ht="30.75" customHeight="1">
      <c r="B4" s="525"/>
      <c r="C4" s="525"/>
      <c r="D4" s="204"/>
      <c r="E4" s="138"/>
      <c r="F4" s="140"/>
      <c r="I4" s="145" t="s">
        <v>2</v>
      </c>
      <c r="J4" s="140"/>
      <c r="K4" s="140"/>
      <c r="L4" s="140"/>
      <c r="M4" s="140"/>
      <c r="N4" s="140"/>
      <c r="O4" s="140"/>
      <c r="P4" s="140"/>
      <c r="Q4" s="140"/>
    </row>
    <row r="5" spans="1:23" s="5" customFormat="1" ht="5.25" customHeight="1">
      <c r="B5" s="7"/>
      <c r="D5" s="139"/>
      <c r="E5" s="129"/>
      <c r="F5" s="137"/>
      <c r="I5" s="85"/>
      <c r="J5" s="137"/>
      <c r="K5" s="142"/>
      <c r="L5" s="142"/>
      <c r="M5" s="142"/>
      <c r="N5" s="130"/>
      <c r="O5" s="130"/>
      <c r="P5" s="130"/>
      <c r="Q5" s="130"/>
    </row>
    <row r="6" spans="1:23" s="5" customFormat="1" ht="31.5" customHeight="1">
      <c r="B6" s="525"/>
      <c r="C6" s="525"/>
      <c r="D6" s="204"/>
      <c r="E6" s="136"/>
      <c r="F6" s="140"/>
      <c r="I6" s="145" t="s">
        <v>38</v>
      </c>
      <c r="J6" s="140"/>
      <c r="K6" s="140"/>
      <c r="L6" s="140"/>
      <c r="M6" s="140"/>
      <c r="N6" s="140"/>
      <c r="O6" s="140"/>
      <c r="P6" s="140"/>
      <c r="Q6" s="140"/>
      <c r="W6" s="133"/>
    </row>
    <row r="7" spans="1:23" s="5" customFormat="1" ht="43.5" customHeight="1">
      <c r="B7" s="525"/>
      <c r="C7" s="525"/>
      <c r="D7" s="204"/>
      <c r="E7" s="138"/>
      <c r="F7" s="140"/>
      <c r="I7" s="145" t="s">
        <v>343</v>
      </c>
      <c r="J7" s="140"/>
      <c r="K7" s="140"/>
      <c r="L7" s="140"/>
      <c r="M7" s="140"/>
      <c r="N7" s="140"/>
      <c r="O7" s="140"/>
      <c r="P7" s="140"/>
      <c r="Q7" s="140"/>
    </row>
    <row r="8" spans="1:23" s="5" customFormat="1" ht="13.5" customHeight="1">
      <c r="B8" s="525"/>
      <c r="C8" s="525"/>
      <c r="D8" s="139"/>
      <c r="E8" s="139"/>
      <c r="F8" s="8"/>
      <c r="I8" s="145" t="s">
        <v>3</v>
      </c>
      <c r="M8" s="119"/>
      <c r="O8" s="130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3" s="374" customFormat="1" ht="15" hidden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3" s="14" customFormat="1" ht="18" customHeight="1">
      <c r="A12" s="27"/>
      <c r="B12" s="28" t="s">
        <v>59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3" s="14" customFormat="1" ht="18" customHeight="1">
      <c r="A13" s="27"/>
      <c r="B13" s="470" t="s">
        <v>332</v>
      </c>
      <c r="C13" s="472"/>
      <c r="D13" s="471">
        <f>D14+D17+D20+D23</f>
        <v>285574.59047097061</v>
      </c>
      <c r="E13" s="471">
        <f t="shared" ref="E13:M13" si="0">E14+E17+E20+E23</f>
        <v>18338.562696640001</v>
      </c>
      <c r="F13" s="471">
        <f t="shared" si="0"/>
        <v>242.33021467000003</v>
      </c>
      <c r="G13" s="471">
        <f t="shared" si="0"/>
        <v>150.94273882999994</v>
      </c>
      <c r="H13" s="471">
        <f t="shared" si="0"/>
        <v>215.53082318000006</v>
      </c>
      <c r="I13" s="471">
        <f t="shared" si="0"/>
        <v>11.170087569999996</v>
      </c>
      <c r="J13" s="471">
        <f t="shared" si="0"/>
        <v>1.0674565200000001</v>
      </c>
      <c r="K13" s="471">
        <f t="shared" si="0"/>
        <v>42.242830549999994</v>
      </c>
      <c r="L13" s="471">
        <f t="shared" si="0"/>
        <v>89.740275230000009</v>
      </c>
      <c r="M13" s="471">
        <f t="shared" si="0"/>
        <v>304666.1775941606</v>
      </c>
      <c r="N13" s="26"/>
    </row>
    <row r="14" spans="1:23" s="14" customFormat="1" ht="18" customHeight="1">
      <c r="A14" s="29"/>
      <c r="B14" s="12" t="s">
        <v>14</v>
      </c>
      <c r="C14" s="200"/>
      <c r="D14" s="396">
        <f t="shared" ref="D14:M14" si="1">SUM(D15:D16)</f>
        <v>162469.2692011405</v>
      </c>
      <c r="E14" s="396">
        <f t="shared" si="1"/>
        <v>3326.3231463500006</v>
      </c>
      <c r="F14" s="396">
        <f t="shared" si="1"/>
        <v>13.481712630000001</v>
      </c>
      <c r="G14" s="396">
        <f t="shared" si="1"/>
        <v>28.598973599999997</v>
      </c>
      <c r="H14" s="396">
        <f t="shared" si="1"/>
        <v>6.47337805</v>
      </c>
      <c r="I14" s="396">
        <f t="shared" si="1"/>
        <v>0.32937161999999998</v>
      </c>
      <c r="J14" s="396">
        <f t="shared" si="1"/>
        <v>0</v>
      </c>
      <c r="K14" s="396">
        <f t="shared" si="1"/>
        <v>13.008690600000001</v>
      </c>
      <c r="L14" s="396">
        <f t="shared" si="1"/>
        <v>4.7438846699999999</v>
      </c>
      <c r="M14" s="396">
        <f t="shared" si="1"/>
        <v>165862.2283586605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200"/>
      <c r="D15" s="120">
        <v>119496.17066689055</v>
      </c>
      <c r="E15" s="120">
        <v>1865.090692720001</v>
      </c>
      <c r="F15" s="120">
        <v>5.8747624999999992</v>
      </c>
      <c r="G15" s="120">
        <v>7.7501129899999981</v>
      </c>
      <c r="H15" s="120">
        <v>4.3109694200000002</v>
      </c>
      <c r="I15" s="120">
        <v>0.32937161999999998</v>
      </c>
      <c r="J15" s="120">
        <v>0</v>
      </c>
      <c r="K15" s="120">
        <v>0</v>
      </c>
      <c r="L15" s="383">
        <v>4.7132170899999997</v>
      </c>
      <c r="M15" s="110">
        <f t="shared" ref="M15:M29" si="2">SUM(D15:L15)</f>
        <v>121384.23979323055</v>
      </c>
      <c r="N15" s="26"/>
    </row>
    <row r="16" spans="1:23" s="14" customFormat="1" ht="18" customHeight="1">
      <c r="A16" s="30"/>
      <c r="B16" s="31" t="s">
        <v>16</v>
      </c>
      <c r="C16" s="200"/>
      <c r="D16" s="110">
        <v>42973.098534249963</v>
      </c>
      <c r="E16" s="110">
        <v>1461.2324536299998</v>
      </c>
      <c r="F16" s="110">
        <v>7.6069501300000004</v>
      </c>
      <c r="G16" s="110">
        <v>20.848860609999999</v>
      </c>
      <c r="H16" s="110">
        <v>2.1624086299999998</v>
      </c>
      <c r="I16" s="110">
        <v>0</v>
      </c>
      <c r="J16" s="110">
        <v>0</v>
      </c>
      <c r="K16" s="110">
        <v>13.008690600000001</v>
      </c>
      <c r="L16" s="383">
        <v>3.066758E-2</v>
      </c>
      <c r="M16" s="110">
        <f t="shared" si="2"/>
        <v>44477.988565429965</v>
      </c>
      <c r="N16" s="26"/>
      <c r="O16" s="26"/>
    </row>
    <row r="17" spans="1:16" s="14" customFormat="1" ht="18" customHeight="1">
      <c r="A17" s="29"/>
      <c r="B17" s="12" t="s">
        <v>330</v>
      </c>
      <c r="C17" s="200"/>
      <c r="D17" s="396">
        <f t="shared" ref="D17:L17" si="3">SUM(D18:D19)</f>
        <v>56452.178566990049</v>
      </c>
      <c r="E17" s="396">
        <f t="shared" si="3"/>
        <v>7902.7844077900081</v>
      </c>
      <c r="F17" s="396">
        <f t="shared" si="3"/>
        <v>133.41207899000003</v>
      </c>
      <c r="G17" s="396">
        <f t="shared" si="3"/>
        <v>18.403257970000002</v>
      </c>
      <c r="H17" s="396">
        <f t="shared" si="3"/>
        <v>9.7586421799999989</v>
      </c>
      <c r="I17" s="396">
        <f t="shared" si="3"/>
        <v>2.5601904800000002</v>
      </c>
      <c r="J17" s="396">
        <f t="shared" si="3"/>
        <v>0</v>
      </c>
      <c r="K17" s="396">
        <f t="shared" si="3"/>
        <v>0.67395447000000008</v>
      </c>
      <c r="L17" s="396">
        <f t="shared" si="3"/>
        <v>16.746212880000005</v>
      </c>
      <c r="M17" s="110">
        <f t="shared" si="2"/>
        <v>64536.51731175006</v>
      </c>
      <c r="N17" s="26"/>
      <c r="O17" s="125"/>
    </row>
    <row r="18" spans="1:16" s="14" customFormat="1" ht="18" customHeight="1">
      <c r="A18" s="30"/>
      <c r="B18" s="31" t="s">
        <v>15</v>
      </c>
      <c r="C18" s="200"/>
      <c r="D18" s="120">
        <v>12525.835296490004</v>
      </c>
      <c r="E18" s="120">
        <v>4608.681230990006</v>
      </c>
      <c r="F18" s="120">
        <v>10.544318510000002</v>
      </c>
      <c r="G18" s="120">
        <v>18.355975870000002</v>
      </c>
      <c r="H18" s="120">
        <v>9.3758012999999991</v>
      </c>
      <c r="I18" s="120">
        <v>2.5601904800000002</v>
      </c>
      <c r="J18" s="120">
        <v>0</v>
      </c>
      <c r="K18" s="120">
        <v>0.67395447000000008</v>
      </c>
      <c r="L18" s="383">
        <v>2.8834700000000009</v>
      </c>
      <c r="M18" s="110">
        <f t="shared" si="2"/>
        <v>17178.910238110009</v>
      </c>
      <c r="N18" s="26"/>
    </row>
    <row r="19" spans="1:16" s="14" customFormat="1" ht="18" customHeight="1">
      <c r="A19" s="30"/>
      <c r="B19" s="31" t="s">
        <v>16</v>
      </c>
      <c r="C19" s="200"/>
      <c r="D19" s="110">
        <v>43926.343270500045</v>
      </c>
      <c r="E19" s="110">
        <v>3294.1031768000021</v>
      </c>
      <c r="F19" s="110">
        <v>122.86776048000002</v>
      </c>
      <c r="G19" s="110">
        <v>4.7282100000000001E-2</v>
      </c>
      <c r="H19" s="110">
        <v>0.38284088000000005</v>
      </c>
      <c r="I19" s="110">
        <v>0</v>
      </c>
      <c r="J19" s="110">
        <v>0</v>
      </c>
      <c r="K19" s="110">
        <v>0</v>
      </c>
      <c r="L19" s="383">
        <v>13.862742880000004</v>
      </c>
      <c r="M19" s="110">
        <f t="shared" si="2"/>
        <v>47357.607073640051</v>
      </c>
      <c r="N19" s="26"/>
      <c r="P19" s="199"/>
    </row>
    <row r="20" spans="1:16" s="14" customFormat="1" ht="18" customHeight="1">
      <c r="A20" s="30"/>
      <c r="B20" s="12" t="s">
        <v>17</v>
      </c>
      <c r="C20" s="200"/>
      <c r="D20" s="396">
        <f t="shared" ref="D20:M20" si="4">SUM(D21:D22)</f>
        <v>9745.4239236799967</v>
      </c>
      <c r="E20" s="396">
        <f t="shared" si="4"/>
        <v>176.19679427</v>
      </c>
      <c r="F20" s="396">
        <f t="shared" si="4"/>
        <v>0.18996749999999998</v>
      </c>
      <c r="G20" s="396">
        <f t="shared" si="4"/>
        <v>0.25099657999999997</v>
      </c>
      <c r="H20" s="396">
        <f t="shared" si="4"/>
        <v>0.29717229000000001</v>
      </c>
      <c r="I20" s="396">
        <f t="shared" si="4"/>
        <v>0</v>
      </c>
      <c r="J20" s="396">
        <f t="shared" si="4"/>
        <v>0</v>
      </c>
      <c r="K20" s="396">
        <f t="shared" si="4"/>
        <v>0</v>
      </c>
      <c r="L20" s="396">
        <f t="shared" si="4"/>
        <v>0</v>
      </c>
      <c r="M20" s="396">
        <f t="shared" si="4"/>
        <v>9922.3588543199967</v>
      </c>
      <c r="N20" s="26"/>
      <c r="P20" s="199"/>
    </row>
    <row r="21" spans="1:16" s="14" customFormat="1" ht="18" customHeight="1">
      <c r="A21" s="30"/>
      <c r="B21" s="31" t="s">
        <v>15</v>
      </c>
      <c r="C21" s="200"/>
      <c r="D21" s="110">
        <v>1053.3141227199999</v>
      </c>
      <c r="E21" s="110">
        <v>57.17404324000001</v>
      </c>
      <c r="F21" s="110">
        <v>0.18996749999999998</v>
      </c>
      <c r="G21" s="110">
        <v>0.23908705999999999</v>
      </c>
      <c r="H21" s="110">
        <v>0.13733004000000001</v>
      </c>
      <c r="I21" s="110">
        <v>0</v>
      </c>
      <c r="J21" s="110">
        <v>0</v>
      </c>
      <c r="K21" s="110">
        <v>0</v>
      </c>
      <c r="L21" s="383">
        <v>0</v>
      </c>
      <c r="M21" s="110">
        <f t="shared" si="2"/>
        <v>1111.0545505599998</v>
      </c>
      <c r="N21" s="26"/>
      <c r="P21" s="199"/>
    </row>
    <row r="22" spans="1:16" s="14" customFormat="1" ht="18" customHeight="1">
      <c r="A22" s="30"/>
      <c r="B22" s="31" t="s">
        <v>16</v>
      </c>
      <c r="C22" s="200"/>
      <c r="D22" s="110">
        <v>8692.1098009599973</v>
      </c>
      <c r="E22" s="110">
        <v>119.02275102999999</v>
      </c>
      <c r="F22" s="110">
        <v>0</v>
      </c>
      <c r="G22" s="110">
        <v>1.190952E-2</v>
      </c>
      <c r="H22" s="110">
        <v>0.15984225000000002</v>
      </c>
      <c r="I22" s="110">
        <v>0</v>
      </c>
      <c r="J22" s="110">
        <v>0</v>
      </c>
      <c r="K22" s="110">
        <v>0</v>
      </c>
      <c r="L22" s="383">
        <v>0</v>
      </c>
      <c r="M22" s="110">
        <f t="shared" si="2"/>
        <v>8811.3043037599964</v>
      </c>
      <c r="N22" s="26"/>
      <c r="P22" s="199"/>
    </row>
    <row r="23" spans="1:16" s="14" customFormat="1" ht="18" customHeight="1">
      <c r="A23" s="30"/>
      <c r="B23" s="12" t="s">
        <v>18</v>
      </c>
      <c r="C23" s="200"/>
      <c r="D23" s="110">
        <f t="shared" ref="D23:L23" si="5">SUM(D24:D25)</f>
        <v>56907.718779160059</v>
      </c>
      <c r="E23" s="110">
        <f t="shared" si="5"/>
        <v>6933.2583482299906</v>
      </c>
      <c r="F23" s="110">
        <f t="shared" si="5"/>
        <v>95.246455550000022</v>
      </c>
      <c r="G23" s="110">
        <f t="shared" si="5"/>
        <v>103.68951067999994</v>
      </c>
      <c r="H23" s="110">
        <f t="shared" si="5"/>
        <v>199.00163066000005</v>
      </c>
      <c r="I23" s="110">
        <f t="shared" si="5"/>
        <v>8.2805254699999971</v>
      </c>
      <c r="J23" s="110">
        <f t="shared" si="5"/>
        <v>1.0674565200000001</v>
      </c>
      <c r="K23" s="110">
        <f t="shared" si="5"/>
        <v>28.560185479999994</v>
      </c>
      <c r="L23" s="383">
        <f t="shared" si="5"/>
        <v>68.250177680000007</v>
      </c>
      <c r="M23" s="110">
        <f t="shared" si="2"/>
        <v>64345.073069430044</v>
      </c>
      <c r="N23" s="26"/>
      <c r="P23" s="199"/>
    </row>
    <row r="24" spans="1:16" s="14" customFormat="1" ht="18" customHeight="1">
      <c r="A24" s="30"/>
      <c r="B24" s="31" t="s">
        <v>15</v>
      </c>
      <c r="C24" s="200"/>
      <c r="D24" s="110">
        <v>44101.608592190059</v>
      </c>
      <c r="E24" s="110">
        <v>6226.0621862899907</v>
      </c>
      <c r="F24" s="110">
        <v>94.962404870000015</v>
      </c>
      <c r="G24" s="110">
        <v>100.03909422999995</v>
      </c>
      <c r="H24" s="110">
        <v>197.46524308000005</v>
      </c>
      <c r="I24" s="110">
        <v>8.1895819999999979</v>
      </c>
      <c r="J24" s="110">
        <v>1.0674565200000001</v>
      </c>
      <c r="K24" s="110">
        <v>28.067388789999995</v>
      </c>
      <c r="L24" s="383">
        <v>68.211486840000006</v>
      </c>
      <c r="M24" s="110">
        <f t="shared" si="2"/>
        <v>50825.673434810051</v>
      </c>
      <c r="N24" s="26"/>
      <c r="P24" s="199"/>
    </row>
    <row r="25" spans="1:16" s="14" customFormat="1" ht="18" customHeight="1">
      <c r="A25" s="30"/>
      <c r="B25" s="31" t="s">
        <v>16</v>
      </c>
      <c r="C25" s="200"/>
      <c r="D25" s="110">
        <v>12806.11018697</v>
      </c>
      <c r="E25" s="110">
        <v>707.19616193999968</v>
      </c>
      <c r="F25" s="110">
        <v>0.28405068000000006</v>
      </c>
      <c r="G25" s="110">
        <v>3.6504164499999998</v>
      </c>
      <c r="H25" s="110">
        <v>1.5363875800000002</v>
      </c>
      <c r="I25" s="110">
        <v>9.0943470000000012E-2</v>
      </c>
      <c r="J25" s="110">
        <v>0</v>
      </c>
      <c r="K25" s="110">
        <v>0.49279669000000009</v>
      </c>
      <c r="L25" s="383">
        <v>3.8690840000000004E-2</v>
      </c>
      <c r="M25" s="110">
        <f t="shared" si="2"/>
        <v>13519.399634619998</v>
      </c>
      <c r="N25" s="26"/>
      <c r="P25" s="199"/>
    </row>
    <row r="26" spans="1:16" s="14" customFormat="1" ht="18" customHeight="1">
      <c r="A26" s="27"/>
      <c r="B26" s="470" t="s">
        <v>333</v>
      </c>
      <c r="C26" s="472"/>
      <c r="D26" s="471">
        <f t="shared" ref="D26:M26" si="6">D27+D28</f>
        <v>114554.26444160999</v>
      </c>
      <c r="E26" s="471">
        <f t="shared" si="6"/>
        <v>10576.962522330001</v>
      </c>
      <c r="F26" s="471">
        <f t="shared" si="6"/>
        <v>0</v>
      </c>
      <c r="G26" s="471">
        <f t="shared" si="6"/>
        <v>0</v>
      </c>
      <c r="H26" s="471">
        <f t="shared" si="6"/>
        <v>0</v>
      </c>
      <c r="I26" s="471">
        <f t="shared" si="6"/>
        <v>0</v>
      </c>
      <c r="J26" s="471">
        <f t="shared" si="6"/>
        <v>0</v>
      </c>
      <c r="K26" s="471">
        <f t="shared" si="6"/>
        <v>0</v>
      </c>
      <c r="L26" s="471">
        <f t="shared" si="6"/>
        <v>12.818363650000002</v>
      </c>
      <c r="M26" s="471">
        <f t="shared" si="6"/>
        <v>125144.04532759001</v>
      </c>
      <c r="N26" s="26"/>
    </row>
    <row r="27" spans="1:16" s="14" customFormat="1" ht="18" customHeight="1">
      <c r="A27" s="30"/>
      <c r="B27" s="31" t="s">
        <v>15</v>
      </c>
      <c r="C27" s="200"/>
      <c r="D27" s="120">
        <v>114554.22523299999</v>
      </c>
      <c r="E27" s="120">
        <v>10576.83404845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383">
        <v>12.818363650000002</v>
      </c>
      <c r="M27" s="110">
        <f t="shared" si="2"/>
        <v>125143.8776451</v>
      </c>
      <c r="N27" s="26"/>
    </row>
    <row r="28" spans="1:16" s="14" customFormat="1" ht="18" customHeight="1">
      <c r="A28" s="30"/>
      <c r="B28" s="31" t="s">
        <v>16</v>
      </c>
      <c r="C28" s="200"/>
      <c r="D28" s="110">
        <v>3.9208609999999998E-2</v>
      </c>
      <c r="E28" s="110">
        <v>0.12847388000000001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383">
        <v>0</v>
      </c>
      <c r="M28" s="110">
        <f t="shared" si="2"/>
        <v>0.16768249000000002</v>
      </c>
      <c r="N28" s="26"/>
    </row>
    <row r="29" spans="1:16" s="14" customFormat="1" ht="20.25" customHeight="1">
      <c r="A29" s="29"/>
      <c r="B29" s="12" t="s">
        <v>19</v>
      </c>
      <c r="C29" s="12"/>
      <c r="D29" s="396">
        <f t="shared" ref="D29:L29" si="7">D26+D13</f>
        <v>400128.85491258057</v>
      </c>
      <c r="E29" s="396">
        <f t="shared" si="7"/>
        <v>28915.525218970004</v>
      </c>
      <c r="F29" s="396">
        <f t="shared" si="7"/>
        <v>242.33021467000003</v>
      </c>
      <c r="G29" s="396">
        <f t="shared" si="7"/>
        <v>150.94273882999994</v>
      </c>
      <c r="H29" s="396">
        <f t="shared" si="7"/>
        <v>215.53082318000006</v>
      </c>
      <c r="I29" s="396">
        <f t="shared" si="7"/>
        <v>11.170087569999996</v>
      </c>
      <c r="J29" s="396">
        <f t="shared" si="7"/>
        <v>1.0674565200000001</v>
      </c>
      <c r="K29" s="396">
        <f t="shared" si="7"/>
        <v>42.242830549999994</v>
      </c>
      <c r="L29" s="396">
        <f t="shared" si="7"/>
        <v>102.55863888000002</v>
      </c>
      <c r="M29" s="110">
        <f t="shared" si="2"/>
        <v>429810.22292175051</v>
      </c>
      <c r="N29" s="26"/>
      <c r="P29" s="199"/>
    </row>
    <row r="30" spans="1:16" s="14" customFormat="1" ht="18" customHeight="1">
      <c r="A30" s="29"/>
      <c r="B30" s="12"/>
      <c r="C30" s="426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26"/>
    </row>
    <row r="31" spans="1:16" s="14" customFormat="1" ht="18" customHeight="1">
      <c r="A31" s="27"/>
      <c r="B31" s="28" t="s">
        <v>335</v>
      </c>
      <c r="C31" s="48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26"/>
    </row>
    <row r="32" spans="1:16" s="14" customFormat="1" ht="18" customHeight="1">
      <c r="A32" s="27"/>
      <c r="B32" s="470" t="s">
        <v>332</v>
      </c>
      <c r="C32" s="472"/>
      <c r="D32" s="471">
        <f t="shared" ref="D32:M32" si="8">D33+D36+D39+D42</f>
        <v>14179.193561170006</v>
      </c>
      <c r="E32" s="471">
        <f t="shared" si="8"/>
        <v>1912.127755439999</v>
      </c>
      <c r="F32" s="471">
        <f t="shared" si="8"/>
        <v>16.959584190000001</v>
      </c>
      <c r="G32" s="471">
        <f t="shared" si="8"/>
        <v>0.38532695</v>
      </c>
      <c r="H32" s="471">
        <f t="shared" si="8"/>
        <v>23.715641020000003</v>
      </c>
      <c r="I32" s="471">
        <f t="shared" si="8"/>
        <v>0</v>
      </c>
      <c r="J32" s="471">
        <f t="shared" si="8"/>
        <v>1.11846785</v>
      </c>
      <c r="K32" s="471">
        <f t="shared" si="8"/>
        <v>1.0369499100000001</v>
      </c>
      <c r="L32" s="471">
        <f t="shared" si="8"/>
        <v>8.9404936700000004</v>
      </c>
      <c r="M32" s="471">
        <f t="shared" si="8"/>
        <v>16143.477780200006</v>
      </c>
      <c r="N32" s="26"/>
    </row>
    <row r="33" spans="1:14" s="14" customFormat="1" ht="18" customHeight="1">
      <c r="A33" s="29"/>
      <c r="B33" s="12" t="s">
        <v>14</v>
      </c>
      <c r="C33" s="200"/>
      <c r="D33" s="396">
        <f t="shared" ref="D33:M33" si="9">SUM(D34:D35)</f>
        <v>5639.9822164800025</v>
      </c>
      <c r="E33" s="396">
        <f t="shared" si="9"/>
        <v>437.51389806999998</v>
      </c>
      <c r="F33" s="396">
        <f t="shared" si="9"/>
        <v>5.7414588200000001</v>
      </c>
      <c r="G33" s="396">
        <f t="shared" si="9"/>
        <v>0</v>
      </c>
      <c r="H33" s="396">
        <f t="shared" si="9"/>
        <v>1.2715171000000001</v>
      </c>
      <c r="I33" s="396">
        <f t="shared" si="9"/>
        <v>0</v>
      </c>
      <c r="J33" s="396">
        <f t="shared" si="9"/>
        <v>0</v>
      </c>
      <c r="K33" s="396">
        <f t="shared" si="9"/>
        <v>0</v>
      </c>
      <c r="L33" s="396">
        <f t="shared" si="9"/>
        <v>0</v>
      </c>
      <c r="M33" s="396">
        <f t="shared" si="9"/>
        <v>6084.5090904700028</v>
      </c>
      <c r="N33" s="26"/>
    </row>
    <row r="34" spans="1:14" s="14" customFormat="1" ht="18" customHeight="1">
      <c r="A34" s="30"/>
      <c r="B34" s="31" t="s">
        <v>15</v>
      </c>
      <c r="C34" s="200"/>
      <c r="D34" s="120">
        <v>108.14571653</v>
      </c>
      <c r="E34" s="120">
        <v>6.7207878000000001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383">
        <v>0</v>
      </c>
      <c r="M34" s="110">
        <f>SUM(D34:L34)</f>
        <v>114.86650433</v>
      </c>
      <c r="N34" s="26"/>
    </row>
    <row r="35" spans="1:14" s="14" customFormat="1" ht="18" customHeight="1">
      <c r="A35" s="30"/>
      <c r="B35" s="31" t="s">
        <v>16</v>
      </c>
      <c r="C35" s="200"/>
      <c r="D35" s="110">
        <v>5531.8364999500027</v>
      </c>
      <c r="E35" s="110">
        <v>430.79311027</v>
      </c>
      <c r="F35" s="110">
        <v>5.7414588200000001</v>
      </c>
      <c r="G35" s="110">
        <v>0</v>
      </c>
      <c r="H35" s="110">
        <v>1.2715171000000001</v>
      </c>
      <c r="I35" s="110">
        <v>0</v>
      </c>
      <c r="J35" s="110">
        <v>0</v>
      </c>
      <c r="K35" s="110">
        <v>0</v>
      </c>
      <c r="L35" s="383">
        <v>0</v>
      </c>
      <c r="M35" s="110">
        <f>SUM(D35:L35)</f>
        <v>5969.642586140003</v>
      </c>
      <c r="N35" s="26"/>
    </row>
    <row r="36" spans="1:14" s="14" customFormat="1" ht="18" customHeight="1">
      <c r="A36" s="29"/>
      <c r="B36" s="12" t="s">
        <v>330</v>
      </c>
      <c r="C36" s="200"/>
      <c r="D36" s="396">
        <f t="shared" ref="D36:L36" si="10">SUM(D37:D38)</f>
        <v>4398.3542246400029</v>
      </c>
      <c r="E36" s="396">
        <f t="shared" si="10"/>
        <v>28.50908128</v>
      </c>
      <c r="F36" s="396">
        <f t="shared" si="10"/>
        <v>0</v>
      </c>
      <c r="G36" s="396">
        <f t="shared" si="10"/>
        <v>0</v>
      </c>
      <c r="H36" s="396">
        <f t="shared" si="10"/>
        <v>0</v>
      </c>
      <c r="I36" s="396">
        <f t="shared" si="10"/>
        <v>0</v>
      </c>
      <c r="J36" s="396">
        <f t="shared" si="10"/>
        <v>0</v>
      </c>
      <c r="K36" s="396">
        <f t="shared" si="10"/>
        <v>0</v>
      </c>
      <c r="L36" s="396">
        <f t="shared" si="10"/>
        <v>0</v>
      </c>
      <c r="M36" s="110">
        <f>SUM(D36:L36)</f>
        <v>4426.8633059200029</v>
      </c>
      <c r="N36" s="26"/>
    </row>
    <row r="37" spans="1:14" s="14" customFormat="1" ht="18" customHeight="1">
      <c r="A37" s="30"/>
      <c r="B37" s="31" t="s">
        <v>15</v>
      </c>
      <c r="C37" s="200"/>
      <c r="D37" s="120">
        <v>95.031602230000004</v>
      </c>
      <c r="E37" s="120">
        <v>13.630446190000001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383">
        <v>0</v>
      </c>
      <c r="M37" s="110">
        <f>SUM(D37:L37)</f>
        <v>108.66204842</v>
      </c>
      <c r="N37" s="26"/>
    </row>
    <row r="38" spans="1:14" s="14" customFormat="1" ht="18" customHeight="1">
      <c r="A38" s="30"/>
      <c r="B38" s="31" t="s">
        <v>16</v>
      </c>
      <c r="C38" s="200"/>
      <c r="D38" s="110">
        <v>4303.3226224100026</v>
      </c>
      <c r="E38" s="110">
        <v>14.87863509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383">
        <v>0</v>
      </c>
      <c r="M38" s="110">
        <f>SUM(D38:L38)</f>
        <v>4318.2012575000026</v>
      </c>
      <c r="N38" s="26"/>
    </row>
    <row r="39" spans="1:14" s="14" customFormat="1" ht="18" customHeight="1">
      <c r="A39" s="30"/>
      <c r="B39" s="12" t="s">
        <v>17</v>
      </c>
      <c r="C39" s="200"/>
      <c r="D39" s="396">
        <f t="shared" ref="D39:M39" si="11">SUM(D40:D41)</f>
        <v>41.395670210000006</v>
      </c>
      <c r="E39" s="396">
        <f t="shared" si="11"/>
        <v>0</v>
      </c>
      <c r="F39" s="396">
        <f t="shared" si="11"/>
        <v>0</v>
      </c>
      <c r="G39" s="396">
        <f t="shared" si="11"/>
        <v>0</v>
      </c>
      <c r="H39" s="396">
        <f t="shared" si="11"/>
        <v>0</v>
      </c>
      <c r="I39" s="396">
        <f t="shared" si="11"/>
        <v>0</v>
      </c>
      <c r="J39" s="396">
        <f t="shared" si="11"/>
        <v>0</v>
      </c>
      <c r="K39" s="396">
        <f t="shared" si="11"/>
        <v>0</v>
      </c>
      <c r="L39" s="396">
        <f t="shared" si="11"/>
        <v>0</v>
      </c>
      <c r="M39" s="396">
        <f t="shared" si="11"/>
        <v>41.395670210000006</v>
      </c>
      <c r="N39" s="26"/>
    </row>
    <row r="40" spans="1:14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383"/>
      <c r="M40" s="110">
        <f>SUM(D40:L40)</f>
        <v>0</v>
      </c>
      <c r="N40" s="26"/>
    </row>
    <row r="41" spans="1:14" s="14" customFormat="1" ht="18" customHeight="1">
      <c r="A41" s="30"/>
      <c r="B41" s="31" t="s">
        <v>16</v>
      </c>
      <c r="C41" s="200"/>
      <c r="D41" s="110">
        <v>41.395670210000006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383">
        <v>0</v>
      </c>
      <c r="M41" s="110">
        <f>SUM(D41:L41)</f>
        <v>41.395670210000006</v>
      </c>
      <c r="N41" s="26"/>
    </row>
    <row r="42" spans="1:14" s="14" customFormat="1" ht="18" customHeight="1">
      <c r="A42" s="30"/>
      <c r="B42" s="12" t="s">
        <v>18</v>
      </c>
      <c r="C42" s="200"/>
      <c r="D42" s="110">
        <f t="shared" ref="D42:L42" si="12">SUM(D43:D44)</f>
        <v>4099.4614498400015</v>
      </c>
      <c r="E42" s="110">
        <f t="shared" si="12"/>
        <v>1446.1047760899989</v>
      </c>
      <c r="F42" s="110">
        <f t="shared" si="12"/>
        <v>11.218125370000001</v>
      </c>
      <c r="G42" s="110">
        <f t="shared" si="12"/>
        <v>0.38532695</v>
      </c>
      <c r="H42" s="110">
        <f t="shared" si="12"/>
        <v>22.444123920000003</v>
      </c>
      <c r="I42" s="110">
        <f t="shared" si="12"/>
        <v>0</v>
      </c>
      <c r="J42" s="110">
        <f t="shared" si="12"/>
        <v>1.11846785</v>
      </c>
      <c r="K42" s="110">
        <f t="shared" si="12"/>
        <v>1.0369499100000001</v>
      </c>
      <c r="L42" s="383">
        <f t="shared" si="12"/>
        <v>8.9404936700000004</v>
      </c>
      <c r="M42" s="110">
        <f>SUM(D42:L42)</f>
        <v>5590.7097136000002</v>
      </c>
      <c r="N42" s="26"/>
    </row>
    <row r="43" spans="1:14" s="14" customFormat="1" ht="18" customHeight="1">
      <c r="A43" s="30"/>
      <c r="B43" s="31" t="s">
        <v>15</v>
      </c>
      <c r="C43" s="200"/>
      <c r="D43" s="110">
        <v>3719.5723977100015</v>
      </c>
      <c r="E43" s="110">
        <v>1417.450602509999</v>
      </c>
      <c r="F43" s="110">
        <v>11.218125370000001</v>
      </c>
      <c r="G43" s="110">
        <v>0.38532695</v>
      </c>
      <c r="H43" s="110">
        <v>22.444123920000003</v>
      </c>
      <c r="I43" s="110">
        <v>0</v>
      </c>
      <c r="J43" s="110">
        <v>1.11846785</v>
      </c>
      <c r="K43" s="110">
        <v>1.0369499100000001</v>
      </c>
      <c r="L43" s="383">
        <v>8.9404936700000004</v>
      </c>
      <c r="M43" s="110">
        <f>SUM(D43:L43)</f>
        <v>5182.1664878900001</v>
      </c>
      <c r="N43" s="26"/>
    </row>
    <row r="44" spans="1:14" s="14" customFormat="1" ht="18" customHeight="1">
      <c r="A44" s="30"/>
      <c r="B44" s="31" t="s">
        <v>16</v>
      </c>
      <c r="C44" s="200"/>
      <c r="D44" s="110">
        <v>379.88905212999998</v>
      </c>
      <c r="E44" s="110">
        <v>28.654173579999998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383">
        <v>0</v>
      </c>
      <c r="M44" s="110">
        <f>SUM(D44:L44)</f>
        <v>408.54322571</v>
      </c>
      <c r="N44" s="26"/>
    </row>
    <row r="45" spans="1:14" s="14" customFormat="1" ht="18" customHeight="1">
      <c r="A45" s="27"/>
      <c r="B45" s="470" t="s">
        <v>333</v>
      </c>
      <c r="C45" s="472"/>
      <c r="D45" s="471">
        <f t="shared" ref="D45:M45" si="13">D46+D47</f>
        <v>2595.71919776</v>
      </c>
      <c r="E45" s="471">
        <f t="shared" si="13"/>
        <v>129.44512155999999</v>
      </c>
      <c r="F45" s="471">
        <f t="shared" si="13"/>
        <v>0</v>
      </c>
      <c r="G45" s="471">
        <f t="shared" si="13"/>
        <v>0</v>
      </c>
      <c r="H45" s="471">
        <f t="shared" si="13"/>
        <v>0</v>
      </c>
      <c r="I45" s="471">
        <f t="shared" si="13"/>
        <v>0</v>
      </c>
      <c r="J45" s="471">
        <f t="shared" si="13"/>
        <v>0</v>
      </c>
      <c r="K45" s="471">
        <f t="shared" si="13"/>
        <v>0</v>
      </c>
      <c r="L45" s="471">
        <f t="shared" si="13"/>
        <v>0</v>
      </c>
      <c r="M45" s="471">
        <f t="shared" si="13"/>
        <v>2725.1643193200002</v>
      </c>
      <c r="N45" s="26"/>
    </row>
    <row r="46" spans="1:14" s="14" customFormat="1" ht="18" customHeight="1">
      <c r="A46" s="30"/>
      <c r="B46" s="31" t="s">
        <v>15</v>
      </c>
      <c r="C46" s="200"/>
      <c r="D46" s="120">
        <v>2125.7932625500002</v>
      </c>
      <c r="E46" s="120">
        <v>129.44512155999999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20">
        <v>0</v>
      </c>
      <c r="L46" s="383">
        <v>0</v>
      </c>
      <c r="M46" s="110">
        <f>SUM(D46:L46)</f>
        <v>2255.2383841100004</v>
      </c>
      <c r="N46" s="26"/>
    </row>
    <row r="47" spans="1:14" s="14" customFormat="1" ht="18" customHeight="1">
      <c r="A47" s="30"/>
      <c r="B47" s="31" t="s">
        <v>16</v>
      </c>
      <c r="C47" s="200"/>
      <c r="D47" s="110">
        <v>469.92593520999998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383">
        <v>0</v>
      </c>
      <c r="M47" s="110">
        <f>SUM(D47:L47)</f>
        <v>469.92593520999998</v>
      </c>
      <c r="N47" s="26"/>
    </row>
    <row r="48" spans="1:14" s="14" customFormat="1" ht="18.75" customHeight="1">
      <c r="A48" s="29"/>
      <c r="B48" s="12" t="s">
        <v>19</v>
      </c>
      <c r="C48" s="12"/>
      <c r="D48" s="396">
        <f t="shared" ref="D48:L48" si="14">D45+D32</f>
        <v>16774.912758930008</v>
      </c>
      <c r="E48" s="396">
        <f t="shared" si="14"/>
        <v>2041.5728769999989</v>
      </c>
      <c r="F48" s="396">
        <f t="shared" si="14"/>
        <v>16.959584190000001</v>
      </c>
      <c r="G48" s="396">
        <f t="shared" si="14"/>
        <v>0.38532695</v>
      </c>
      <c r="H48" s="396">
        <f t="shared" si="14"/>
        <v>23.715641020000003</v>
      </c>
      <c r="I48" s="396">
        <f t="shared" si="14"/>
        <v>0</v>
      </c>
      <c r="J48" s="396">
        <f t="shared" si="14"/>
        <v>1.11846785</v>
      </c>
      <c r="K48" s="396">
        <f t="shared" si="14"/>
        <v>1.0369499100000001</v>
      </c>
      <c r="L48" s="396">
        <f t="shared" si="14"/>
        <v>8.9404936700000004</v>
      </c>
      <c r="M48" s="110">
        <f>SUM(D48:L48)</f>
        <v>18868.64209952001</v>
      </c>
      <c r="N48" s="26"/>
    </row>
    <row r="49" spans="1:24" s="14" customFormat="1" ht="33" customHeight="1">
      <c r="A49" s="32"/>
      <c r="B49" s="33" t="s">
        <v>20</v>
      </c>
      <c r="C49" s="201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26"/>
    </row>
    <row r="50" spans="1:24" s="14" customFormat="1" ht="18" customHeight="1">
      <c r="A50" s="29"/>
      <c r="B50" s="12" t="s">
        <v>21</v>
      </c>
      <c r="C50" s="201"/>
      <c r="D50" s="111">
        <v>2958.5982611500008</v>
      </c>
      <c r="E50" s="111">
        <v>72.458920510000013</v>
      </c>
      <c r="F50" s="111">
        <v>0</v>
      </c>
      <c r="G50" s="111">
        <v>0</v>
      </c>
      <c r="H50" s="111">
        <v>1.08697775</v>
      </c>
      <c r="I50" s="111">
        <v>0</v>
      </c>
      <c r="J50" s="111">
        <v>0</v>
      </c>
      <c r="K50" s="111">
        <v>0</v>
      </c>
      <c r="L50" s="111">
        <v>0</v>
      </c>
      <c r="M50" s="110">
        <f>SUM(D50:L50)</f>
        <v>3032.1441594100011</v>
      </c>
      <c r="N50" s="26"/>
    </row>
    <row r="51" spans="1:24" s="14" customFormat="1" ht="18" customHeight="1">
      <c r="A51" s="29"/>
      <c r="B51" s="12" t="s">
        <v>22</v>
      </c>
      <c r="C51" s="201"/>
      <c r="D51" s="111">
        <v>12867.769731550001</v>
      </c>
      <c r="E51" s="111">
        <v>1969.1139564799983</v>
      </c>
      <c r="F51" s="111">
        <v>16.959584190000001</v>
      </c>
      <c r="G51" s="111">
        <v>0.38532695</v>
      </c>
      <c r="H51" s="111">
        <v>22.628663270000001</v>
      </c>
      <c r="I51" s="111">
        <v>0</v>
      </c>
      <c r="J51" s="111">
        <v>1.11846785</v>
      </c>
      <c r="K51" s="111">
        <v>1.0369499100000001</v>
      </c>
      <c r="L51" s="111">
        <v>8.9404936700000004</v>
      </c>
      <c r="M51" s="110">
        <f>SUM(D51:L51)</f>
        <v>14887.953173869997</v>
      </c>
      <c r="N51" s="26"/>
    </row>
    <row r="52" spans="1:24" s="14" customFormat="1" ht="18" customHeight="1">
      <c r="A52" s="29"/>
      <c r="B52" s="12" t="s">
        <v>23</v>
      </c>
      <c r="C52" s="201"/>
      <c r="D52" s="111">
        <v>948.54476625999996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0</v>
      </c>
      <c r="M52" s="110">
        <f>SUM(D52:L52)</f>
        <v>948.54476625999996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26"/>
    </row>
    <row r="54" spans="1:24" s="14" customFormat="1" ht="18" customHeight="1">
      <c r="A54" s="27"/>
      <c r="B54" s="28" t="s">
        <v>68</v>
      </c>
      <c r="C54" s="48"/>
      <c r="D54" s="111"/>
      <c r="E54" s="110"/>
      <c r="F54" s="110"/>
      <c r="G54" s="110"/>
      <c r="H54" s="110"/>
      <c r="I54" s="110"/>
      <c r="J54" s="110"/>
      <c r="K54" s="110"/>
      <c r="L54" s="110"/>
      <c r="M54" s="110"/>
      <c r="N54" s="26"/>
    </row>
    <row r="55" spans="1:24" s="14" customFormat="1" ht="18" customHeight="1">
      <c r="A55" s="27"/>
      <c r="B55" s="470" t="s">
        <v>332</v>
      </c>
      <c r="C55" s="472"/>
      <c r="D55" s="471">
        <f t="shared" ref="D55:M55" si="15">D56+D59+D62+D65</f>
        <v>288230.91572328989</v>
      </c>
      <c r="E55" s="471">
        <f t="shared" si="15"/>
        <v>26377.538857120002</v>
      </c>
      <c r="F55" s="471">
        <f t="shared" si="15"/>
        <v>3.2665632699999998</v>
      </c>
      <c r="G55" s="471">
        <f t="shared" si="15"/>
        <v>66.976631969999985</v>
      </c>
      <c r="H55" s="471">
        <f t="shared" si="15"/>
        <v>33.635073769999998</v>
      </c>
      <c r="I55" s="471">
        <f t="shared" si="15"/>
        <v>0</v>
      </c>
      <c r="J55" s="471">
        <f t="shared" si="15"/>
        <v>0</v>
      </c>
      <c r="K55" s="471">
        <f t="shared" si="15"/>
        <v>0</v>
      </c>
      <c r="L55" s="471">
        <f t="shared" si="15"/>
        <v>3.6845064000000001</v>
      </c>
      <c r="M55" s="471">
        <f t="shared" si="15"/>
        <v>314716.01735581987</v>
      </c>
      <c r="N55" s="26"/>
    </row>
    <row r="56" spans="1:24" s="14" customFormat="1" ht="18" customHeight="1">
      <c r="A56" s="29"/>
      <c r="B56" s="12" t="s">
        <v>14</v>
      </c>
      <c r="C56" s="200"/>
      <c r="D56" s="396">
        <f t="shared" ref="D56:M56" si="16">SUM(D57:D58)</f>
        <v>173994.14347220981</v>
      </c>
      <c r="E56" s="396">
        <f t="shared" si="16"/>
        <v>10877.966802600004</v>
      </c>
      <c r="F56" s="396">
        <f t="shared" si="16"/>
        <v>3.2665632699999998</v>
      </c>
      <c r="G56" s="396">
        <f t="shared" si="16"/>
        <v>24.970917309999997</v>
      </c>
      <c r="H56" s="396">
        <f t="shared" si="16"/>
        <v>14.047804639999999</v>
      </c>
      <c r="I56" s="396">
        <f t="shared" si="16"/>
        <v>0</v>
      </c>
      <c r="J56" s="396">
        <f t="shared" si="16"/>
        <v>0</v>
      </c>
      <c r="K56" s="396">
        <f t="shared" si="16"/>
        <v>0</v>
      </c>
      <c r="L56" s="396">
        <f t="shared" si="16"/>
        <v>0</v>
      </c>
      <c r="M56" s="396">
        <f t="shared" si="16"/>
        <v>184914.39556002981</v>
      </c>
      <c r="N56" s="26"/>
    </row>
    <row r="57" spans="1:24" s="14" customFormat="1" ht="18" customHeight="1">
      <c r="A57" s="30"/>
      <c r="B57" s="31" t="s">
        <v>15</v>
      </c>
      <c r="C57" s="200"/>
      <c r="D57" s="120">
        <v>101515.44745387981</v>
      </c>
      <c r="E57" s="120">
        <v>8383.6230276100032</v>
      </c>
      <c r="F57" s="120">
        <v>0</v>
      </c>
      <c r="G57" s="120">
        <v>8.7316620999999994</v>
      </c>
      <c r="H57" s="120">
        <v>0</v>
      </c>
      <c r="I57" s="120">
        <v>0</v>
      </c>
      <c r="J57" s="120">
        <v>0</v>
      </c>
      <c r="K57" s="120">
        <v>0</v>
      </c>
      <c r="L57" s="383">
        <v>0</v>
      </c>
      <c r="M57" s="110">
        <f>SUM(D57:L57)</f>
        <v>109907.80214358983</v>
      </c>
      <c r="N57" s="26"/>
    </row>
    <row r="58" spans="1:24" s="14" customFormat="1" ht="18" customHeight="1">
      <c r="A58" s="30"/>
      <c r="B58" s="31" t="s">
        <v>16</v>
      </c>
      <c r="C58" s="200"/>
      <c r="D58" s="110">
        <v>72478.696018329982</v>
      </c>
      <c r="E58" s="110">
        <v>2494.3437749900008</v>
      </c>
      <c r="F58" s="110">
        <v>3.2665632699999998</v>
      </c>
      <c r="G58" s="110">
        <v>16.23925521</v>
      </c>
      <c r="H58" s="110">
        <v>14.047804639999999</v>
      </c>
      <c r="I58" s="110">
        <v>0</v>
      </c>
      <c r="J58" s="110">
        <v>0</v>
      </c>
      <c r="K58" s="110">
        <v>0</v>
      </c>
      <c r="L58" s="383">
        <v>0</v>
      </c>
      <c r="M58" s="110">
        <f>SUM(D58:L58)</f>
        <v>75006.593416439981</v>
      </c>
      <c r="N58" s="26"/>
    </row>
    <row r="59" spans="1:24" s="14" customFormat="1" ht="18" customHeight="1">
      <c r="A59" s="30"/>
      <c r="B59" s="12" t="s">
        <v>330</v>
      </c>
      <c r="C59" s="200"/>
      <c r="D59" s="396">
        <f t="shared" ref="D59:L59" si="17">SUM(D60:D61)</f>
        <v>62866.78235105006</v>
      </c>
      <c r="E59" s="396">
        <f t="shared" si="17"/>
        <v>15390.135813129998</v>
      </c>
      <c r="F59" s="396">
        <f t="shared" si="17"/>
        <v>0</v>
      </c>
      <c r="G59" s="396">
        <f t="shared" si="17"/>
        <v>17.017602569999994</v>
      </c>
      <c r="H59" s="396">
        <f t="shared" si="17"/>
        <v>11.924539510000002</v>
      </c>
      <c r="I59" s="396">
        <f t="shared" si="17"/>
        <v>0</v>
      </c>
      <c r="J59" s="396">
        <f t="shared" si="17"/>
        <v>0</v>
      </c>
      <c r="K59" s="396">
        <f t="shared" si="17"/>
        <v>0</v>
      </c>
      <c r="L59" s="396">
        <f t="shared" si="17"/>
        <v>3.6845064000000001</v>
      </c>
      <c r="M59" s="110">
        <f>SUM(D59:L59)</f>
        <v>78289.544812660053</v>
      </c>
      <c r="N59" s="26"/>
    </row>
    <row r="60" spans="1:24" s="14" customFormat="1" ht="18" customHeight="1">
      <c r="A60" s="30"/>
      <c r="B60" s="31" t="s">
        <v>15</v>
      </c>
      <c r="C60" s="200"/>
      <c r="D60" s="120">
        <v>20388.078918560015</v>
      </c>
      <c r="E60" s="120">
        <v>6347.116317840002</v>
      </c>
      <c r="F60" s="120">
        <v>0</v>
      </c>
      <c r="G60" s="120">
        <v>16.623016319999994</v>
      </c>
      <c r="H60" s="120">
        <v>11.924539510000002</v>
      </c>
      <c r="I60" s="120">
        <v>0</v>
      </c>
      <c r="J60" s="120">
        <v>0</v>
      </c>
      <c r="K60" s="120">
        <v>0</v>
      </c>
      <c r="L60" s="383">
        <v>0</v>
      </c>
      <c r="M60" s="110">
        <f>SUM(D60:L60)</f>
        <v>26763.742792230019</v>
      </c>
      <c r="N60" s="26"/>
    </row>
    <row r="61" spans="1:24" s="14" customFormat="1" ht="18" customHeight="1">
      <c r="A61" s="30"/>
      <c r="B61" s="31" t="s">
        <v>16</v>
      </c>
      <c r="C61" s="200"/>
      <c r="D61" s="110">
        <v>42478.703432490045</v>
      </c>
      <c r="E61" s="110">
        <v>9043.0194952899965</v>
      </c>
      <c r="F61" s="110">
        <v>0</v>
      </c>
      <c r="G61" s="110">
        <v>0.39458625000000003</v>
      </c>
      <c r="H61" s="110">
        <v>0</v>
      </c>
      <c r="I61" s="110">
        <v>0</v>
      </c>
      <c r="J61" s="110">
        <v>0</v>
      </c>
      <c r="K61" s="110">
        <v>0</v>
      </c>
      <c r="L61" s="383">
        <v>3.6845064000000001</v>
      </c>
      <c r="M61" s="110">
        <f>SUM(D61:L61)</f>
        <v>51525.802020430041</v>
      </c>
      <c r="N61" s="26"/>
    </row>
    <row r="62" spans="1:24" s="14" customFormat="1" ht="18" customHeight="1">
      <c r="A62" s="29"/>
      <c r="B62" s="12" t="s">
        <v>17</v>
      </c>
      <c r="C62" s="200"/>
      <c r="D62" s="396">
        <f t="shared" ref="D62:M62" si="18">SUM(D63:D64)</f>
        <v>21628.806416799998</v>
      </c>
      <c r="E62" s="396">
        <f t="shared" si="18"/>
        <v>0</v>
      </c>
      <c r="F62" s="396">
        <f t="shared" si="18"/>
        <v>0</v>
      </c>
      <c r="G62" s="396">
        <f t="shared" si="18"/>
        <v>0</v>
      </c>
      <c r="H62" s="396">
        <f t="shared" si="18"/>
        <v>0</v>
      </c>
      <c r="I62" s="396">
        <f t="shared" si="18"/>
        <v>0</v>
      </c>
      <c r="J62" s="396">
        <f t="shared" si="18"/>
        <v>0</v>
      </c>
      <c r="K62" s="396">
        <f t="shared" si="18"/>
        <v>0</v>
      </c>
      <c r="L62" s="396">
        <f t="shared" si="18"/>
        <v>0</v>
      </c>
      <c r="M62" s="396">
        <f t="shared" si="18"/>
        <v>21628.806416799998</v>
      </c>
      <c r="N62" s="26"/>
    </row>
    <row r="63" spans="1:24" s="14" customFormat="1" ht="18" customHeight="1">
      <c r="A63" s="30"/>
      <c r="B63" s="31" t="s">
        <v>15</v>
      </c>
      <c r="C63" s="200"/>
      <c r="D63" s="110">
        <v>9842.2206637899981</v>
      </c>
      <c r="E63" s="110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383">
        <v>0</v>
      </c>
      <c r="M63" s="110">
        <f>SUM(D63:L63)</f>
        <v>9842.2206637899981</v>
      </c>
      <c r="N63" s="26"/>
    </row>
    <row r="64" spans="1:24" s="14" customFormat="1" ht="18" customHeight="1">
      <c r="A64" s="30"/>
      <c r="B64" s="31" t="s">
        <v>16</v>
      </c>
      <c r="C64" s="200"/>
      <c r="D64" s="110">
        <v>11786.585753009998</v>
      </c>
      <c r="E64" s="110">
        <v>0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v>0</v>
      </c>
      <c r="L64" s="383">
        <v>0</v>
      </c>
      <c r="M64" s="110">
        <f>SUM(D64:L64)</f>
        <v>11786.585753009998</v>
      </c>
      <c r="N64" s="26"/>
    </row>
    <row r="65" spans="1:28" s="14" customFormat="1" ht="18" customHeight="1">
      <c r="A65" s="29"/>
      <c r="B65" s="12" t="s">
        <v>18</v>
      </c>
      <c r="C65" s="200"/>
      <c r="D65" s="110">
        <f t="shared" ref="D65:L65" si="19">SUM(D66:D67)</f>
        <v>29741.183483230008</v>
      </c>
      <c r="E65" s="110">
        <f t="shared" si="19"/>
        <v>109.43624139000001</v>
      </c>
      <c r="F65" s="110">
        <f t="shared" si="19"/>
        <v>0</v>
      </c>
      <c r="G65" s="110">
        <f t="shared" si="19"/>
        <v>24.988112089999998</v>
      </c>
      <c r="H65" s="110">
        <f t="shared" si="19"/>
        <v>7.6627296199999995</v>
      </c>
      <c r="I65" s="110">
        <f t="shared" si="19"/>
        <v>0</v>
      </c>
      <c r="J65" s="110">
        <f t="shared" si="19"/>
        <v>0</v>
      </c>
      <c r="K65" s="110">
        <f t="shared" si="19"/>
        <v>0</v>
      </c>
      <c r="L65" s="383">
        <f t="shared" si="19"/>
        <v>0</v>
      </c>
      <c r="M65" s="110">
        <f>SUM(D65:L65)</f>
        <v>29883.270566330008</v>
      </c>
      <c r="N65" s="26"/>
    </row>
    <row r="66" spans="1:28" s="14" customFormat="1" ht="18" customHeight="1">
      <c r="A66" s="30"/>
      <c r="B66" s="31" t="s">
        <v>15</v>
      </c>
      <c r="C66" s="200"/>
      <c r="D66" s="110">
        <v>2474.8904393500011</v>
      </c>
      <c r="E66" s="110">
        <v>84.030357730000006</v>
      </c>
      <c r="F66" s="110">
        <v>0</v>
      </c>
      <c r="G66" s="110">
        <v>24.988112089999998</v>
      </c>
      <c r="H66" s="110">
        <v>7.6627296199999995</v>
      </c>
      <c r="I66" s="110">
        <v>0</v>
      </c>
      <c r="J66" s="110">
        <v>0</v>
      </c>
      <c r="K66" s="110">
        <v>0</v>
      </c>
      <c r="L66" s="383">
        <v>0</v>
      </c>
      <c r="M66" s="110">
        <f>SUM(D66:L66)</f>
        <v>2591.5716387900011</v>
      </c>
      <c r="N66" s="26"/>
    </row>
    <row r="67" spans="1:28" s="14" customFormat="1" ht="18" customHeight="1">
      <c r="A67" s="30"/>
      <c r="B67" s="31" t="s">
        <v>16</v>
      </c>
      <c r="C67" s="200"/>
      <c r="D67" s="110">
        <v>27266.293043880007</v>
      </c>
      <c r="E67" s="110">
        <v>25.405883660000001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383">
        <v>0</v>
      </c>
      <c r="M67" s="110">
        <f>SUM(D67:L67)</f>
        <v>27291.698927540008</v>
      </c>
      <c r="N67" s="26"/>
    </row>
    <row r="68" spans="1:28" s="14" customFormat="1" ht="18" customHeight="1">
      <c r="A68" s="29"/>
      <c r="B68" s="470" t="s">
        <v>333</v>
      </c>
      <c r="C68" s="472"/>
      <c r="D68" s="471">
        <f t="shared" ref="D68:M68" si="20">D69+D70</f>
        <v>76321.844697630004</v>
      </c>
      <c r="E68" s="471">
        <f t="shared" si="20"/>
        <v>24449.930967650002</v>
      </c>
      <c r="F68" s="471">
        <f t="shared" si="20"/>
        <v>0</v>
      </c>
      <c r="G68" s="471">
        <f t="shared" si="20"/>
        <v>0</v>
      </c>
      <c r="H68" s="471">
        <f t="shared" si="20"/>
        <v>0</v>
      </c>
      <c r="I68" s="471">
        <f t="shared" si="20"/>
        <v>0</v>
      </c>
      <c r="J68" s="471">
        <f t="shared" si="20"/>
        <v>0</v>
      </c>
      <c r="K68" s="471">
        <f t="shared" si="20"/>
        <v>0</v>
      </c>
      <c r="L68" s="471">
        <f t="shared" si="20"/>
        <v>0</v>
      </c>
      <c r="M68" s="471">
        <f t="shared" si="20"/>
        <v>100771.77566528</v>
      </c>
      <c r="N68" s="26"/>
    </row>
    <row r="69" spans="1:28" s="14" customFormat="1" ht="18" customHeight="1">
      <c r="A69" s="30"/>
      <c r="B69" s="31" t="s">
        <v>15</v>
      </c>
      <c r="C69" s="200"/>
      <c r="D69" s="120">
        <v>76321.844697630004</v>
      </c>
      <c r="E69" s="120">
        <v>24449.930967650002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383">
        <v>0</v>
      </c>
      <c r="M69" s="110">
        <f>SUM(D69:L69)</f>
        <v>100771.77566528</v>
      </c>
      <c r="N69" s="26"/>
    </row>
    <row r="70" spans="1:2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383"/>
      <c r="M70" s="110">
        <f>SUM(D70:L70)</f>
        <v>0</v>
      </c>
      <c r="N70" s="26"/>
    </row>
    <row r="71" spans="1:28" s="14" customFormat="1" ht="18" customHeight="1">
      <c r="A71" s="29"/>
      <c r="B71" s="12" t="s">
        <v>19</v>
      </c>
      <c r="C71" s="12"/>
      <c r="D71" s="396">
        <f t="shared" ref="D71:L71" si="21">D68+D55</f>
        <v>364552.76042091986</v>
      </c>
      <c r="E71" s="396">
        <f t="shared" si="21"/>
        <v>50827.46982477</v>
      </c>
      <c r="F71" s="396">
        <f t="shared" si="21"/>
        <v>3.2665632699999998</v>
      </c>
      <c r="G71" s="396">
        <f t="shared" si="21"/>
        <v>66.976631969999985</v>
      </c>
      <c r="H71" s="396">
        <f t="shared" si="21"/>
        <v>33.635073769999998</v>
      </c>
      <c r="I71" s="396">
        <f t="shared" si="21"/>
        <v>0</v>
      </c>
      <c r="J71" s="396">
        <f t="shared" si="21"/>
        <v>0</v>
      </c>
      <c r="K71" s="396">
        <f t="shared" si="21"/>
        <v>0</v>
      </c>
      <c r="L71" s="396">
        <f t="shared" si="21"/>
        <v>3.6845064000000001</v>
      </c>
      <c r="M71" s="110">
        <f>SUM(D71:L71)</f>
        <v>415487.79302109993</v>
      </c>
      <c r="N71" s="26"/>
    </row>
    <row r="72" spans="1:28" s="14" customFormat="1" ht="22.5" customHeight="1">
      <c r="A72" s="32"/>
      <c r="B72" s="33" t="s">
        <v>20</v>
      </c>
      <c r="C72" s="201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26"/>
      <c r="O72" s="26"/>
      <c r="P72" s="26"/>
    </row>
    <row r="73" spans="1:28" s="14" customFormat="1" ht="18" customHeight="1">
      <c r="A73" s="29"/>
      <c r="B73" s="12" t="s">
        <v>21</v>
      </c>
      <c r="C73" s="201"/>
      <c r="D73" s="111">
        <v>356215.81495911832</v>
      </c>
      <c r="E73" s="111">
        <v>50564.723440160036</v>
      </c>
      <c r="F73" s="111">
        <v>1.63223794</v>
      </c>
      <c r="G73" s="111">
        <v>46.089394430000013</v>
      </c>
      <c r="H73" s="111">
        <v>22.744936730000003</v>
      </c>
      <c r="I73" s="111">
        <v>0</v>
      </c>
      <c r="J73" s="111">
        <v>0</v>
      </c>
      <c r="K73" s="111">
        <v>0</v>
      </c>
      <c r="L73" s="111">
        <v>3.0990791899999999</v>
      </c>
      <c r="M73" s="110">
        <f>SUM(D73:L73)</f>
        <v>406854.10404756834</v>
      </c>
      <c r="N73" s="26"/>
    </row>
    <row r="74" spans="1:28" s="14" customFormat="1" ht="18" customHeight="1">
      <c r="A74" s="29"/>
      <c r="B74" s="12" t="s">
        <v>22</v>
      </c>
      <c r="C74" s="201"/>
      <c r="D74" s="111">
        <v>7700.3007195299997</v>
      </c>
      <c r="E74" s="111">
        <v>262.74638461000012</v>
      </c>
      <c r="F74" s="111">
        <v>1.63432533</v>
      </c>
      <c r="G74" s="111">
        <v>20.887237540000001</v>
      </c>
      <c r="H74" s="111">
        <v>10.890137039999999</v>
      </c>
      <c r="I74" s="111">
        <v>0</v>
      </c>
      <c r="J74" s="111">
        <v>0</v>
      </c>
      <c r="K74" s="111">
        <v>0</v>
      </c>
      <c r="L74" s="111">
        <v>0.58542720999999998</v>
      </c>
      <c r="M74" s="110">
        <f>SUM(D74:L74)</f>
        <v>7997.0442312599989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202"/>
      <c r="D75" s="123">
        <v>636.64474226000004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3">
        <v>0</v>
      </c>
      <c r="M75" s="384">
        <f>SUM(D75:L75)</f>
        <v>636.64474226000004</v>
      </c>
      <c r="N75" s="26"/>
    </row>
    <row r="76" spans="1:28" s="14" customFormat="1" ht="15">
      <c r="A76" s="12" t="s">
        <v>98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104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12" t="s">
        <v>72</v>
      </c>
      <c r="B78" s="38"/>
      <c r="C78" s="38"/>
      <c r="M78" s="38"/>
      <c r="N78" s="135"/>
      <c r="O78" s="40"/>
      <c r="P78" s="40"/>
      <c r="T78" s="45"/>
    </row>
    <row r="79" spans="1:28" s="44" customFormat="1" ht="18" customHeight="1">
      <c r="A79" s="12" t="s">
        <v>110</v>
      </c>
      <c r="B79" s="38"/>
      <c r="C79" s="38"/>
      <c r="M79" s="38"/>
      <c r="N79" s="135"/>
      <c r="O79" s="42"/>
      <c r="P79" s="42"/>
      <c r="T79" s="45"/>
    </row>
    <row r="80" spans="1:28" s="40" customFormat="1" ht="12.75" customHeight="1">
      <c r="A80" s="39"/>
      <c r="B80" s="38"/>
      <c r="C80" s="38"/>
      <c r="M80" s="41"/>
      <c r="N80" s="135"/>
      <c r="O80" s="42"/>
      <c r="P80" s="42"/>
    </row>
    <row r="8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6"/>
  <sheetViews>
    <sheetView workbookViewId="0">
      <selection activeCell="A4" sqref="A4"/>
    </sheetView>
  </sheetViews>
  <sheetFormatPr defaultRowHeight="12.75"/>
  <cols>
    <col min="1" max="1" width="12.7109375" style="467" bestFit="1" customWidth="1"/>
    <col min="2" max="2" width="37" style="461" customWidth="1"/>
    <col min="3" max="16384" width="9.140625" style="459"/>
  </cols>
  <sheetData>
    <row r="1" spans="1:2">
      <c r="A1" s="467" t="s">
        <v>317</v>
      </c>
    </row>
    <row r="3" spans="1:2" ht="15" customHeight="1">
      <c r="A3" s="468" t="s">
        <v>278</v>
      </c>
      <c r="B3" s="466" t="s">
        <v>279</v>
      </c>
    </row>
    <row r="4" spans="1:2" ht="15" customHeight="1">
      <c r="A4" s="462">
        <v>0.93362484669361812</v>
      </c>
      <c r="B4" s="463" t="s">
        <v>346</v>
      </c>
    </row>
    <row r="5" spans="1:2" ht="15" customHeight="1">
      <c r="A5" s="462">
        <v>2.6979794097430111E-2</v>
      </c>
      <c r="B5" s="463" t="s">
        <v>752</v>
      </c>
    </row>
    <row r="6" spans="1:2" ht="15" customHeight="1">
      <c r="A6" s="462">
        <v>2.3469650246340748E-2</v>
      </c>
      <c r="B6" s="463" t="s">
        <v>354</v>
      </c>
    </row>
    <row r="7" spans="1:2" ht="15" customHeight="1">
      <c r="A7" s="462">
        <v>4.2309962492775542E-3</v>
      </c>
      <c r="B7" s="463" t="s">
        <v>753</v>
      </c>
    </row>
    <row r="8" spans="1:2" ht="15" customHeight="1">
      <c r="A8" s="462">
        <v>2.0126660497700984E-3</v>
      </c>
      <c r="B8" s="463" t="s">
        <v>374</v>
      </c>
    </row>
    <row r="9" spans="1:2" ht="15" customHeight="1">
      <c r="A9" s="462">
        <v>1.9981502332583937E-3</v>
      </c>
      <c r="B9" s="463" t="s">
        <v>754</v>
      </c>
    </row>
    <row r="10" spans="1:2" ht="15" customHeight="1">
      <c r="A10" s="462">
        <v>1.8301776524321531E-3</v>
      </c>
      <c r="B10" s="463" t="s">
        <v>369</v>
      </c>
    </row>
    <row r="11" spans="1:2" ht="15" customHeight="1">
      <c r="A11" s="462">
        <v>1.2808869596107782E-3</v>
      </c>
      <c r="B11" s="463" t="s">
        <v>755</v>
      </c>
    </row>
    <row r="12" spans="1:2" ht="15" customHeight="1">
      <c r="A12" s="462">
        <v>7.2875762281663129E-4</v>
      </c>
      <c r="B12" s="463" t="s">
        <v>756</v>
      </c>
    </row>
    <row r="13" spans="1:2" ht="15" customHeight="1">
      <c r="A13" s="462">
        <v>5.2100858003359819E-4</v>
      </c>
      <c r="B13" s="463" t="s">
        <v>285</v>
      </c>
    </row>
    <row r="14" spans="1:2" ht="15" customHeight="1">
      <c r="A14" s="462">
        <v>5.1442648189562378E-4</v>
      </c>
      <c r="B14" s="463" t="s">
        <v>357</v>
      </c>
    </row>
    <row r="15" spans="1:2" ht="15" customHeight="1">
      <c r="A15" s="462">
        <v>4.5927084145926946E-4</v>
      </c>
      <c r="B15" s="463" t="s">
        <v>401</v>
      </c>
    </row>
    <row r="16" spans="1:2" ht="15" customHeight="1">
      <c r="A16" s="462">
        <v>3.9054089530972554E-4</v>
      </c>
      <c r="B16" s="463" t="s">
        <v>351</v>
      </c>
    </row>
    <row r="17" spans="1:2">
      <c r="A17" s="467">
        <v>3.462891766637978E-4</v>
      </c>
      <c r="B17" s="461" t="s">
        <v>318</v>
      </c>
    </row>
    <row r="18" spans="1:2">
      <c r="A18" s="467">
        <v>1.4401450735232433E-4</v>
      </c>
      <c r="B18" s="461" t="s">
        <v>757</v>
      </c>
    </row>
    <row r="19" spans="1:2">
      <c r="A19" s="467">
        <v>1.3470342319990921E-4</v>
      </c>
      <c r="B19" s="461" t="s">
        <v>292</v>
      </c>
    </row>
    <row r="20" spans="1:2">
      <c r="A20" s="467">
        <v>1.2185499877074451E-4</v>
      </c>
      <c r="B20" s="461" t="s">
        <v>362</v>
      </c>
    </row>
    <row r="21" spans="1:2">
      <c r="A21" s="467">
        <v>8.5067643766880248E-5</v>
      </c>
      <c r="B21" s="461" t="s">
        <v>758</v>
      </c>
    </row>
    <row r="22" spans="1:2">
      <c r="A22" s="467">
        <v>8.2926713178780136E-5</v>
      </c>
      <c r="B22" s="461" t="s">
        <v>759</v>
      </c>
    </row>
    <row r="23" spans="1:2">
      <c r="A23" s="467">
        <v>8.2496261753533485E-5</v>
      </c>
      <c r="B23" s="461" t="s">
        <v>760</v>
      </c>
    </row>
    <row r="24" spans="1:2">
      <c r="A24" s="467">
        <v>7.9079867620597647E-5</v>
      </c>
      <c r="B24" s="461" t="s">
        <v>761</v>
      </c>
    </row>
    <row r="25" spans="1:2">
      <c r="A25" s="467">
        <v>6.731257067385364E-5</v>
      </c>
      <c r="B25" s="461" t="s">
        <v>281</v>
      </c>
    </row>
    <row r="26" spans="1:2">
      <c r="A26" s="467">
        <v>6.2342116085195513E-5</v>
      </c>
      <c r="B26" s="461" t="s">
        <v>762</v>
      </c>
    </row>
    <row r="27" spans="1:2">
      <c r="A27" s="467">
        <v>6.0156054887523805E-5</v>
      </c>
      <c r="B27" s="461" t="s">
        <v>287</v>
      </c>
    </row>
    <row r="28" spans="1:2">
      <c r="A28" s="467">
        <v>5.840570837208644E-5</v>
      </c>
      <c r="B28" s="461" t="s">
        <v>763</v>
      </c>
    </row>
    <row r="29" spans="1:2">
      <c r="A29" s="467">
        <v>5.3595582035424568E-5</v>
      </c>
      <c r="B29" s="461" t="s">
        <v>293</v>
      </c>
    </row>
    <row r="30" spans="1:2">
      <c r="A30" s="467">
        <v>5.1612228919905391E-5</v>
      </c>
      <c r="B30" s="461" t="s">
        <v>764</v>
      </c>
    </row>
    <row r="31" spans="1:2" hidden="1">
      <c r="A31" s="467">
        <v>4.2978049944488711E-5</v>
      </c>
      <c r="B31" s="461" t="s">
        <v>309</v>
      </c>
    </row>
    <row r="32" spans="1:2" hidden="1">
      <c r="A32" s="467">
        <v>3.9658921846667081E-5</v>
      </c>
      <c r="B32" s="461" t="s">
        <v>282</v>
      </c>
    </row>
    <row r="33" spans="1:2" hidden="1">
      <c r="A33" s="467">
        <v>3.8430500935031563E-5</v>
      </c>
      <c r="B33" s="461" t="s">
        <v>765</v>
      </c>
    </row>
    <row r="34" spans="1:2" hidden="1">
      <c r="A34" s="467">
        <v>3.2755811874217019E-5</v>
      </c>
      <c r="B34" s="461" t="s">
        <v>288</v>
      </c>
    </row>
    <row r="35" spans="1:2" hidden="1">
      <c r="A35" s="467">
        <v>3.2146593667677281E-5</v>
      </c>
      <c r="B35" s="461" t="s">
        <v>766</v>
      </c>
    </row>
    <row r="36" spans="1:2" hidden="1">
      <c r="A36" s="467">
        <v>3.0639555986668315E-5</v>
      </c>
      <c r="B36" s="461" t="s">
        <v>767</v>
      </c>
    </row>
    <row r="37" spans="1:2" hidden="1">
      <c r="A37" s="467">
        <v>2.9041269088894744E-5</v>
      </c>
      <c r="B37" s="461" t="s">
        <v>768</v>
      </c>
    </row>
    <row r="38" spans="1:2" hidden="1">
      <c r="A38" s="467">
        <v>2.5736076418974541E-5</v>
      </c>
      <c r="B38" s="461" t="s">
        <v>301</v>
      </c>
    </row>
    <row r="39" spans="1:2" hidden="1">
      <c r="A39" s="467">
        <v>2.5638593380623619E-5</v>
      </c>
      <c r="B39" s="461" t="s">
        <v>314</v>
      </c>
    </row>
    <row r="40" spans="1:2" hidden="1">
      <c r="A40" s="467">
        <v>2.3101020592826467E-5</v>
      </c>
      <c r="B40" s="461" t="s">
        <v>305</v>
      </c>
    </row>
    <row r="41" spans="1:2" hidden="1">
      <c r="A41" s="467">
        <v>2.1565773324800952E-5</v>
      </c>
      <c r="B41" s="461" t="s">
        <v>769</v>
      </c>
    </row>
    <row r="42" spans="1:2" hidden="1">
      <c r="A42" s="467">
        <v>2.1467356634382429E-5</v>
      </c>
      <c r="B42" s="461" t="s">
        <v>283</v>
      </c>
    </row>
    <row r="43" spans="1:2" hidden="1">
      <c r="A43" s="467">
        <v>1.8766005371978415E-5</v>
      </c>
      <c r="B43" s="461" t="s">
        <v>770</v>
      </c>
    </row>
    <row r="44" spans="1:2" hidden="1">
      <c r="A44" s="467">
        <v>1.5124397351769204E-5</v>
      </c>
      <c r="B44" s="461" t="s">
        <v>297</v>
      </c>
    </row>
    <row r="45" spans="1:2" hidden="1">
      <c r="A45" s="467">
        <v>1.3820058505831075E-5</v>
      </c>
      <c r="B45" s="461" t="s">
        <v>311</v>
      </c>
    </row>
    <row r="46" spans="1:2" hidden="1">
      <c r="A46" s="467">
        <v>1.3428782190569377E-5</v>
      </c>
      <c r="B46" s="461" t="s">
        <v>295</v>
      </c>
    </row>
    <row r="47" spans="1:2" hidden="1">
      <c r="A47" s="467">
        <v>1.1355971745648011E-5</v>
      </c>
      <c r="B47" s="461" t="s">
        <v>310</v>
      </c>
    </row>
    <row r="48" spans="1:2" hidden="1">
      <c r="A48" s="467">
        <v>1.0621792266947543E-5</v>
      </c>
      <c r="B48" s="461" t="s">
        <v>302</v>
      </c>
    </row>
    <row r="49" spans="1:2" hidden="1">
      <c r="A49" s="467">
        <v>1.0246121235789697E-5</v>
      </c>
      <c r="B49" s="461" t="s">
        <v>771</v>
      </c>
    </row>
    <row r="50" spans="1:2" hidden="1">
      <c r="A50" s="467">
        <v>8.5519768153529678E-6</v>
      </c>
      <c r="B50" s="461" t="s">
        <v>772</v>
      </c>
    </row>
    <row r="51" spans="1:2" hidden="1">
      <c r="A51" s="467">
        <v>7.6030001353105748E-6</v>
      </c>
      <c r="B51" s="461" t="s">
        <v>294</v>
      </c>
    </row>
    <row r="52" spans="1:2" hidden="1">
      <c r="A52" s="467">
        <v>6.4949883545891406E-6</v>
      </c>
      <c r="B52" s="461" t="s">
        <v>291</v>
      </c>
    </row>
    <row r="53" spans="1:2" hidden="1">
      <c r="A53" s="467">
        <v>6.0407306965123253E-6</v>
      </c>
      <c r="B53" s="461" t="s">
        <v>308</v>
      </c>
    </row>
    <row r="54" spans="1:2" hidden="1">
      <c r="A54" s="467">
        <v>5.5953540266447527E-6</v>
      </c>
      <c r="B54" s="461" t="s">
        <v>296</v>
      </c>
    </row>
    <row r="55" spans="1:2" hidden="1">
      <c r="A55" s="467">
        <v>5.2163696600036043E-6</v>
      </c>
      <c r="B55" s="461" t="s">
        <v>298</v>
      </c>
    </row>
    <row r="56" spans="1:2" hidden="1">
      <c r="A56" s="467">
        <v>5.042302745876946E-6</v>
      </c>
      <c r="B56" s="461" t="s">
        <v>306</v>
      </c>
    </row>
    <row r="57" spans="1:2" hidden="1">
      <c r="A57" s="467">
        <v>4.7302893830253106E-6</v>
      </c>
      <c r="B57" s="461" t="s">
        <v>313</v>
      </c>
    </row>
    <row r="58" spans="1:2" hidden="1">
      <c r="A58" s="467">
        <v>3.8209820770637236E-6</v>
      </c>
      <c r="B58" s="461" t="s">
        <v>300</v>
      </c>
    </row>
    <row r="59" spans="1:2" hidden="1">
      <c r="A59" s="467">
        <v>3.3304915484856785E-6</v>
      </c>
      <c r="B59" s="461" t="s">
        <v>284</v>
      </c>
    </row>
    <row r="60" spans="1:2" hidden="1">
      <c r="A60" s="467">
        <v>2.9422593421977778E-6</v>
      </c>
      <c r="B60" s="461" t="s">
        <v>290</v>
      </c>
    </row>
    <row r="61" spans="1:2" hidden="1">
      <c r="A61" s="467">
        <v>2.6750458162579401E-6</v>
      </c>
      <c r="B61" s="461" t="s">
        <v>307</v>
      </c>
    </row>
    <row r="62" spans="1:2" hidden="1">
      <c r="A62" s="467">
        <v>2.4242866384308292E-6</v>
      </c>
      <c r="B62" s="461" t="s">
        <v>299</v>
      </c>
    </row>
    <row r="63" spans="1:2" hidden="1">
      <c r="A63" s="467">
        <v>2.3460678482941366E-6</v>
      </c>
      <c r="B63" s="461" t="s">
        <v>320</v>
      </c>
    </row>
    <row r="64" spans="1:2" hidden="1">
      <c r="A64" s="467">
        <v>1.7113060187071796E-6</v>
      </c>
      <c r="B64" s="461" t="s">
        <v>286</v>
      </c>
    </row>
    <row r="65" spans="1:2" hidden="1">
      <c r="A65" s="467">
        <v>1.2869584253329532E-6</v>
      </c>
      <c r="B65" s="461" t="s">
        <v>304</v>
      </c>
    </row>
    <row r="66" spans="1:2" hidden="1">
      <c r="A66" s="467">
        <v>9.8326910350816409E-7</v>
      </c>
      <c r="B66" s="461" t="s">
        <v>773</v>
      </c>
    </row>
    <row r="67" spans="1:2" hidden="1">
      <c r="A67" s="467">
        <v>5.6949797350962739E-7</v>
      </c>
      <c r="B67" s="461" t="s">
        <v>319</v>
      </c>
    </row>
    <row r="68" spans="1:2" hidden="1">
      <c r="A68" s="467">
        <v>4.5262759464395691E-7</v>
      </c>
      <c r="B68" s="461" t="s">
        <v>312</v>
      </c>
    </row>
    <row r="69" spans="1:2" hidden="1">
      <c r="A69" s="467">
        <v>3.406784065392451E-7</v>
      </c>
      <c r="B69" s="461" t="s">
        <v>316</v>
      </c>
    </row>
    <row r="70" spans="1:2" hidden="1">
      <c r="A70" s="467">
        <v>2.2608993456977226E-7</v>
      </c>
      <c r="B70" s="461" t="s">
        <v>289</v>
      </c>
    </row>
    <row r="71" spans="1:2" hidden="1">
      <c r="A71" s="467">
        <v>8.3270425386070984E-8</v>
      </c>
      <c r="B71" s="461" t="s">
        <v>321</v>
      </c>
    </row>
    <row r="72" spans="1:2" hidden="1">
      <c r="A72" s="467">
        <v>4.7407593949373509E-7</v>
      </c>
      <c r="B72" s="461" t="s">
        <v>300</v>
      </c>
    </row>
    <row r="73" spans="1:2" hidden="1">
      <c r="A73" s="467">
        <v>4.7017318177642151E-7</v>
      </c>
      <c r="B73" s="461" t="s">
        <v>316</v>
      </c>
    </row>
    <row r="74" spans="1:2" hidden="1">
      <c r="A74" s="467">
        <v>2.0737013871528696E-7</v>
      </c>
      <c r="B74" s="461" t="s">
        <v>302</v>
      </c>
    </row>
    <row r="75" spans="1:2" hidden="1">
      <c r="A75" s="467">
        <v>1.8131322491405005E-8</v>
      </c>
      <c r="B75" s="461" t="s">
        <v>303</v>
      </c>
    </row>
    <row r="76" spans="1:2" hidden="1">
      <c r="A76" s="467">
        <v>1.8075840703833697E-8</v>
      </c>
      <c r="B76" s="461" t="s">
        <v>321</v>
      </c>
    </row>
  </sheetData>
  <phoneticPr fontId="84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5"/>
  <sheetViews>
    <sheetView showZeros="0" zoomScale="85" zoomScaleNormal="75" zoomScaleSheetLayoutView="70" workbookViewId="0">
      <pane xSplit="3" ySplit="10" topLeftCell="D4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62" sqref="D62:L62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26">
        <v>39337.386435185188</v>
      </c>
      <c r="B2" s="526"/>
      <c r="C2" s="526"/>
      <c r="D2" s="138"/>
      <c r="E2" s="140"/>
      <c r="F2" s="140"/>
      <c r="G2" s="140"/>
      <c r="H2" s="145" t="s">
        <v>1</v>
      </c>
      <c r="I2" s="145"/>
      <c r="J2" s="140"/>
      <c r="K2" s="140"/>
      <c r="L2" s="140"/>
      <c r="M2" s="140"/>
      <c r="N2" s="140"/>
      <c r="O2" s="140"/>
      <c r="P2" s="140"/>
      <c r="Q2" s="140"/>
    </row>
    <row r="3" spans="1:17" s="5" customFormat="1" ht="31.5" customHeight="1">
      <c r="A3" s="7"/>
      <c r="B3" s="525"/>
      <c r="C3" s="525"/>
      <c r="D3" s="138"/>
      <c r="E3" s="140"/>
      <c r="F3" s="140"/>
      <c r="G3" s="140"/>
      <c r="H3" s="145" t="s">
        <v>2</v>
      </c>
      <c r="I3" s="145"/>
      <c r="J3" s="140"/>
      <c r="K3" s="140"/>
      <c r="L3" s="140"/>
      <c r="M3" s="140"/>
      <c r="N3" s="140"/>
      <c r="O3" s="140"/>
      <c r="P3" s="140"/>
      <c r="Q3" s="140"/>
    </row>
    <row r="4" spans="1:17" s="5" customFormat="1" ht="5.25" customHeight="1">
      <c r="A4" s="6"/>
      <c r="B4" s="7"/>
      <c r="D4" s="129"/>
      <c r="E4" s="137"/>
      <c r="F4" s="106"/>
      <c r="G4" s="106"/>
      <c r="H4" s="85"/>
      <c r="I4" s="272"/>
      <c r="J4" s="134"/>
      <c r="K4" s="134"/>
      <c r="L4" s="134"/>
      <c r="M4" s="133"/>
    </row>
    <row r="5" spans="1:17" s="5" customFormat="1" ht="31.5" customHeight="1">
      <c r="A5" s="10"/>
      <c r="B5" s="525"/>
      <c r="C5" s="525"/>
      <c r="D5" s="136"/>
      <c r="E5" s="140"/>
      <c r="F5" s="140"/>
      <c r="G5" s="140"/>
      <c r="H5" s="145" t="s">
        <v>38</v>
      </c>
      <c r="I5" s="145"/>
      <c r="J5" s="140"/>
      <c r="K5" s="140"/>
      <c r="L5" s="140"/>
      <c r="M5" s="140"/>
      <c r="N5" s="140"/>
      <c r="O5" s="140"/>
      <c r="P5" s="140"/>
      <c r="Q5" s="140"/>
    </row>
    <row r="6" spans="1:17" s="5" customFormat="1" ht="31.5" customHeight="1">
      <c r="A6" s="10"/>
      <c r="B6" s="525"/>
      <c r="C6" s="525"/>
      <c r="D6" s="138"/>
      <c r="E6" s="140"/>
      <c r="F6" s="140"/>
      <c r="G6" s="140"/>
      <c r="H6" s="145" t="str">
        <f>'A1'!I7</f>
        <v>Turnover in nominal or notional principal amounts in January 2012</v>
      </c>
      <c r="I6" s="145"/>
      <c r="J6" s="140"/>
      <c r="K6" s="140"/>
      <c r="L6" s="140"/>
      <c r="M6" s="140"/>
      <c r="N6" s="140"/>
      <c r="O6" s="140"/>
      <c r="P6" s="140"/>
      <c r="Q6" s="140"/>
    </row>
    <row r="7" spans="1:17" s="5" customFormat="1" ht="15" customHeight="1">
      <c r="A7" s="10"/>
      <c r="B7" s="525"/>
      <c r="C7" s="525"/>
      <c r="D7" s="206"/>
      <c r="E7" s="8"/>
      <c r="F7" s="8"/>
      <c r="G7" s="8"/>
      <c r="H7" s="145" t="s">
        <v>3</v>
      </c>
      <c r="I7" s="145"/>
      <c r="J7" s="8"/>
      <c r="K7" s="8"/>
      <c r="L7" s="8"/>
    </row>
    <row r="8" spans="1:17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55" t="s">
        <v>58</v>
      </c>
      <c r="L10" s="25" t="s">
        <v>12</v>
      </c>
    </row>
    <row r="11" spans="1:17" s="374" customFormat="1" ht="21" hidden="1" customHeight="1">
      <c r="A11" s="371"/>
      <c r="B11" s="372"/>
      <c r="C11" s="372"/>
      <c r="D11" s="375"/>
      <c r="E11" s="375"/>
      <c r="F11" s="375"/>
      <c r="G11" s="375"/>
      <c r="H11" s="375"/>
      <c r="I11" s="375"/>
      <c r="J11" s="376"/>
      <c r="K11" s="376"/>
      <c r="L11" s="375"/>
    </row>
    <row r="12" spans="1:17" s="14" customFormat="1" ht="18" customHeight="1">
      <c r="A12" s="27"/>
      <c r="B12" s="28" t="s">
        <v>59</v>
      </c>
      <c r="C12" s="56"/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7" s="14" customFormat="1" ht="18" customHeight="1">
      <c r="A13" s="27"/>
      <c r="B13" s="470" t="s">
        <v>332</v>
      </c>
      <c r="C13" s="472"/>
      <c r="D13" s="471">
        <f>D14+D17+D20+D23</f>
        <v>120164.12061277003</v>
      </c>
      <c r="E13" s="471">
        <f t="shared" ref="E13:L13" si="0">E14+E17+E20+E23</f>
        <v>3186.586004549999</v>
      </c>
      <c r="F13" s="471">
        <f t="shared" si="0"/>
        <v>5717.7177493500012</v>
      </c>
      <c r="G13" s="471">
        <f t="shared" si="0"/>
        <v>1676.0499779199999</v>
      </c>
      <c r="H13" s="471">
        <f t="shared" si="0"/>
        <v>875.54484591000039</v>
      </c>
      <c r="I13" s="471">
        <f t="shared" si="0"/>
        <v>3490.1862601999987</v>
      </c>
      <c r="J13" s="471">
        <f t="shared" si="0"/>
        <v>57.665689809999996</v>
      </c>
      <c r="K13" s="471">
        <f t="shared" si="0"/>
        <v>765.51715087999992</v>
      </c>
      <c r="L13" s="471">
        <f t="shared" si="0"/>
        <v>135933.38829139003</v>
      </c>
    </row>
    <row r="14" spans="1:17" s="14" customFormat="1" ht="18" customHeight="1">
      <c r="A14" s="29"/>
      <c r="B14" s="12" t="s">
        <v>14</v>
      </c>
      <c r="C14" s="200"/>
      <c r="D14" s="396">
        <f t="shared" ref="D14:L14" si="1">SUM(D15:D16)</f>
        <v>74476.889443990047</v>
      </c>
      <c r="E14" s="396">
        <f t="shared" si="1"/>
        <v>915.90205850999905</v>
      </c>
      <c r="F14" s="396">
        <f t="shared" si="1"/>
        <v>3225.897626290001</v>
      </c>
      <c r="G14" s="396">
        <f t="shared" si="1"/>
        <v>907.18573781999999</v>
      </c>
      <c r="H14" s="396">
        <f t="shared" si="1"/>
        <v>127.05559027000001</v>
      </c>
      <c r="I14" s="396">
        <f t="shared" si="1"/>
        <v>1650.7793932699988</v>
      </c>
      <c r="J14" s="396">
        <f t="shared" si="1"/>
        <v>28.289280559999998</v>
      </c>
      <c r="K14" s="396">
        <f t="shared" si="1"/>
        <v>219.8672736799999</v>
      </c>
      <c r="L14" s="396">
        <f t="shared" si="1"/>
        <v>81551.866404390035</v>
      </c>
    </row>
    <row r="15" spans="1:17" s="14" customFormat="1" ht="18" customHeight="1">
      <c r="A15" s="30"/>
      <c r="B15" s="31" t="s">
        <v>15</v>
      </c>
      <c r="C15" s="200"/>
      <c r="D15" s="120">
        <v>12769.914982159984</v>
      </c>
      <c r="E15" s="120">
        <v>166.15786978</v>
      </c>
      <c r="F15" s="120">
        <v>190.06771662000017</v>
      </c>
      <c r="G15" s="120">
        <v>153.90672917000006</v>
      </c>
      <c r="H15" s="120">
        <v>33.295514919999988</v>
      </c>
      <c r="I15" s="120">
        <v>347.86168363999997</v>
      </c>
      <c r="J15" s="120">
        <v>0.11535667999999999</v>
      </c>
      <c r="K15" s="120">
        <v>28.883148670000001</v>
      </c>
      <c r="L15" s="120">
        <f>SUM(D15:K15)</f>
        <v>13690.203001639984</v>
      </c>
    </row>
    <row r="16" spans="1:17" s="14" customFormat="1" ht="18" customHeight="1">
      <c r="A16" s="30"/>
      <c r="B16" s="31" t="s">
        <v>16</v>
      </c>
      <c r="C16" s="200"/>
      <c r="D16" s="110">
        <v>61706.974461830068</v>
      </c>
      <c r="E16" s="110">
        <v>749.74418872999911</v>
      </c>
      <c r="F16" s="110">
        <v>3035.8299096700007</v>
      </c>
      <c r="G16" s="110">
        <v>753.27900864999992</v>
      </c>
      <c r="H16" s="110">
        <v>93.760075350000022</v>
      </c>
      <c r="I16" s="110">
        <v>1302.9177096299989</v>
      </c>
      <c r="J16" s="110">
        <v>28.173923879999997</v>
      </c>
      <c r="K16" s="110">
        <v>190.9841250099999</v>
      </c>
      <c r="L16" s="120">
        <f>SUM(D16:K16)</f>
        <v>67861.663402750055</v>
      </c>
    </row>
    <row r="17" spans="1:14" s="14" customFormat="1" ht="18" customHeight="1">
      <c r="A17" s="30"/>
      <c r="B17" s="12" t="s">
        <v>330</v>
      </c>
      <c r="C17" s="200"/>
      <c r="D17" s="396">
        <f t="shared" ref="D17:L17" si="2">SUM(D18:D19)</f>
        <v>33393.428219339978</v>
      </c>
      <c r="E17" s="396">
        <f t="shared" si="2"/>
        <v>858.74346923000007</v>
      </c>
      <c r="F17" s="396">
        <f t="shared" si="2"/>
        <v>1858.4779791600004</v>
      </c>
      <c r="G17" s="396">
        <f t="shared" si="2"/>
        <v>274.32794803999991</v>
      </c>
      <c r="H17" s="396">
        <f t="shared" si="2"/>
        <v>283.84040884000024</v>
      </c>
      <c r="I17" s="396">
        <f t="shared" si="2"/>
        <v>1058.6984507599998</v>
      </c>
      <c r="J17" s="396">
        <f t="shared" si="2"/>
        <v>14.017601230000002</v>
      </c>
      <c r="K17" s="396">
        <f t="shared" si="2"/>
        <v>273.37513056</v>
      </c>
      <c r="L17" s="396">
        <f t="shared" si="2"/>
        <v>38014.909207159981</v>
      </c>
    </row>
    <row r="18" spans="1:14" s="14" customFormat="1" ht="18" customHeight="1">
      <c r="A18" s="30"/>
      <c r="B18" s="31" t="s">
        <v>15</v>
      </c>
      <c r="C18" s="200"/>
      <c r="D18" s="120">
        <v>5021.4891279600024</v>
      </c>
      <c r="E18" s="120">
        <v>192.16577007000006</v>
      </c>
      <c r="F18" s="120">
        <v>36.310133110000002</v>
      </c>
      <c r="G18" s="120">
        <v>18.400622219999999</v>
      </c>
      <c r="H18" s="120">
        <v>3.9896251900000004</v>
      </c>
      <c r="I18" s="120">
        <v>152.33326728</v>
      </c>
      <c r="J18" s="120">
        <v>3.4883709999999998E-2</v>
      </c>
      <c r="K18" s="120">
        <v>12.911010710000001</v>
      </c>
      <c r="L18" s="120">
        <f>SUM(D18:K18)</f>
        <v>5437.6344402500008</v>
      </c>
    </row>
    <row r="19" spans="1:14" s="14" customFormat="1" ht="18" customHeight="1">
      <c r="A19" s="30"/>
      <c r="B19" s="31" t="s">
        <v>16</v>
      </c>
      <c r="C19" s="200"/>
      <c r="D19" s="110">
        <v>28371.939091379976</v>
      </c>
      <c r="E19" s="110">
        <v>666.57769915999995</v>
      </c>
      <c r="F19" s="110">
        <v>1822.1678460500004</v>
      </c>
      <c r="G19" s="110">
        <v>255.92732581999991</v>
      </c>
      <c r="H19" s="110">
        <v>279.85078365000021</v>
      </c>
      <c r="I19" s="110">
        <v>906.36518347999981</v>
      </c>
      <c r="J19" s="110">
        <v>13.982717520000001</v>
      </c>
      <c r="K19" s="110">
        <v>260.46411984999997</v>
      </c>
      <c r="L19" s="120">
        <f>SUM(D19:K19)</f>
        <v>32577.274766909977</v>
      </c>
    </row>
    <row r="20" spans="1:14" s="14" customFormat="1" ht="18" customHeight="1">
      <c r="A20" s="30"/>
      <c r="B20" s="12" t="s">
        <v>17</v>
      </c>
      <c r="C20" s="200"/>
      <c r="D20" s="396">
        <f t="shared" ref="D20:L20" si="3">SUM(D21:D22)</f>
        <v>2393.9772905600012</v>
      </c>
      <c r="E20" s="396">
        <f t="shared" si="3"/>
        <v>0</v>
      </c>
      <c r="F20" s="396">
        <f t="shared" si="3"/>
        <v>10.28759486</v>
      </c>
      <c r="G20" s="396">
        <f t="shared" si="3"/>
        <v>1.30128752</v>
      </c>
      <c r="H20" s="396">
        <f t="shared" si="3"/>
        <v>7.7300235400000004</v>
      </c>
      <c r="I20" s="396">
        <f t="shared" si="3"/>
        <v>1.9238E-3</v>
      </c>
      <c r="J20" s="396">
        <f t="shared" si="3"/>
        <v>6.3894790000000007E-2</v>
      </c>
      <c r="K20" s="396">
        <f t="shared" si="3"/>
        <v>133.82025303999998</v>
      </c>
      <c r="L20" s="396">
        <f t="shared" si="3"/>
        <v>2547.1822681100016</v>
      </c>
    </row>
    <row r="21" spans="1:14" s="14" customFormat="1" ht="18" customHeight="1">
      <c r="A21" s="30"/>
      <c r="B21" s="31" t="s">
        <v>15</v>
      </c>
      <c r="C21" s="200"/>
      <c r="D21" s="110">
        <v>0.38744249000000003</v>
      </c>
      <c r="E21" s="110">
        <v>0</v>
      </c>
      <c r="F21" s="110">
        <v>0.67400093000000005</v>
      </c>
      <c r="G21" s="110">
        <v>8.3962260000000011E-2</v>
      </c>
      <c r="H21" s="110">
        <v>0</v>
      </c>
      <c r="I21" s="110">
        <v>0</v>
      </c>
      <c r="J21" s="110">
        <v>0</v>
      </c>
      <c r="K21" s="110">
        <v>1.4330349999999999E-2</v>
      </c>
      <c r="L21" s="120">
        <f>SUM(D21:K21)</f>
        <v>1.1597360300000001</v>
      </c>
    </row>
    <row r="22" spans="1:14" s="14" customFormat="1" ht="18" customHeight="1">
      <c r="A22" s="30"/>
      <c r="B22" s="31" t="s">
        <v>16</v>
      </c>
      <c r="C22" s="200"/>
      <c r="D22" s="110">
        <v>2393.5898480700012</v>
      </c>
      <c r="E22" s="110">
        <v>0</v>
      </c>
      <c r="F22" s="110">
        <v>9.6135939300000004</v>
      </c>
      <c r="G22" s="110">
        <v>1.21732526</v>
      </c>
      <c r="H22" s="110">
        <v>7.7300235400000004</v>
      </c>
      <c r="I22" s="110">
        <v>1.9238E-3</v>
      </c>
      <c r="J22" s="110">
        <v>6.3894790000000007E-2</v>
      </c>
      <c r="K22" s="110">
        <v>133.80592268999999</v>
      </c>
      <c r="L22" s="120">
        <f>SUM(D22:K22)</f>
        <v>2546.0225320800014</v>
      </c>
    </row>
    <row r="23" spans="1:14" s="14" customFormat="1" ht="18" customHeight="1">
      <c r="A23" s="29"/>
      <c r="B23" s="12" t="s">
        <v>18</v>
      </c>
      <c r="C23" s="200"/>
      <c r="D23" s="110">
        <f t="shared" ref="D23:L23" si="4">SUM(D24:D25)</f>
        <v>9899.8256588800032</v>
      </c>
      <c r="E23" s="110">
        <f t="shared" si="4"/>
        <v>1411.9404768099998</v>
      </c>
      <c r="F23" s="110">
        <f t="shared" si="4"/>
        <v>623.05454903999998</v>
      </c>
      <c r="G23" s="110">
        <f t="shared" si="4"/>
        <v>493.23500454000009</v>
      </c>
      <c r="H23" s="110">
        <f t="shared" si="4"/>
        <v>456.91882326000012</v>
      </c>
      <c r="I23" s="110">
        <f t="shared" si="4"/>
        <v>780.70649236999998</v>
      </c>
      <c r="J23" s="110">
        <f t="shared" si="4"/>
        <v>15.294913229999999</v>
      </c>
      <c r="K23" s="110">
        <f t="shared" si="4"/>
        <v>138.45449360000001</v>
      </c>
      <c r="L23" s="110">
        <f t="shared" si="4"/>
        <v>13819.430411730002</v>
      </c>
    </row>
    <row r="24" spans="1:14" s="14" customFormat="1" ht="18" customHeight="1">
      <c r="A24" s="30"/>
      <c r="B24" s="31" t="s">
        <v>15</v>
      </c>
      <c r="C24" s="200"/>
      <c r="D24" s="110">
        <v>3969.6884447099997</v>
      </c>
      <c r="E24" s="110">
        <v>86.567685680000011</v>
      </c>
      <c r="F24" s="110">
        <v>495.36291105999993</v>
      </c>
      <c r="G24" s="110">
        <v>242.15954567000009</v>
      </c>
      <c r="H24" s="110">
        <v>31.757957560000012</v>
      </c>
      <c r="I24" s="110">
        <v>178.34128533999998</v>
      </c>
      <c r="J24" s="110">
        <v>4.8418465999999993</v>
      </c>
      <c r="K24" s="110">
        <v>63.225232570000024</v>
      </c>
      <c r="L24" s="120">
        <f>SUM(D24:K24)</f>
        <v>5071.9449091899996</v>
      </c>
    </row>
    <row r="25" spans="1:14" s="14" customFormat="1" ht="18" customHeight="1">
      <c r="A25" s="30"/>
      <c r="B25" s="31" t="s">
        <v>16</v>
      </c>
      <c r="C25" s="200"/>
      <c r="D25" s="110">
        <v>5930.1372141700031</v>
      </c>
      <c r="E25" s="110">
        <v>1325.3727911299998</v>
      </c>
      <c r="F25" s="110">
        <v>127.69163798</v>
      </c>
      <c r="G25" s="110">
        <v>251.07545886999998</v>
      </c>
      <c r="H25" s="110">
        <v>425.1608657000001</v>
      </c>
      <c r="I25" s="110">
        <v>602.36520702999997</v>
      </c>
      <c r="J25" s="110">
        <v>10.45306663</v>
      </c>
      <c r="K25" s="110">
        <v>75.229261029999975</v>
      </c>
      <c r="L25" s="120">
        <f>SUM(D25:K25)</f>
        <v>8747.4855025400011</v>
      </c>
    </row>
    <row r="26" spans="1:14" s="14" customFormat="1" ht="18" customHeight="1">
      <c r="A26" s="29"/>
      <c r="B26" s="470" t="s">
        <v>333</v>
      </c>
      <c r="C26" s="472"/>
      <c r="D26" s="471">
        <f>D27+D28</f>
        <v>623.91794845000004</v>
      </c>
      <c r="E26" s="471">
        <f t="shared" ref="E26:L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471">
        <f t="shared" si="5"/>
        <v>623.91794845000004</v>
      </c>
    </row>
    <row r="27" spans="1:14" s="14" customFormat="1" ht="18" customHeight="1">
      <c r="A27" s="30"/>
      <c r="B27" s="31" t="s">
        <v>15</v>
      </c>
      <c r="C27" s="200"/>
      <c r="D27" s="120">
        <v>623.91794845000004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f>SUM(D27:K27)</f>
        <v>623.91794845000004</v>
      </c>
    </row>
    <row r="28" spans="1:14" s="14" customFormat="1" ht="18" customHeight="1">
      <c r="A28" s="30"/>
      <c r="B28" s="31" t="s">
        <v>16</v>
      </c>
      <c r="C28" s="200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120">
        <f>SUM(D28:K28)</f>
        <v>0</v>
      </c>
    </row>
    <row r="29" spans="1:14" s="14" customFormat="1" ht="18" customHeight="1">
      <c r="A29" s="29"/>
      <c r="B29" s="12" t="s">
        <v>19</v>
      </c>
      <c r="C29" s="12"/>
      <c r="D29" s="396">
        <f>D26+D13</f>
        <v>120788.03856122003</v>
      </c>
      <c r="E29" s="396">
        <f t="shared" ref="E29:L29" si="6">E26+E13</f>
        <v>3186.586004549999</v>
      </c>
      <c r="F29" s="396">
        <f t="shared" si="6"/>
        <v>5717.7177493500012</v>
      </c>
      <c r="G29" s="396">
        <f t="shared" si="6"/>
        <v>1676.0499779199999</v>
      </c>
      <c r="H29" s="396">
        <f t="shared" si="6"/>
        <v>875.54484591000039</v>
      </c>
      <c r="I29" s="396">
        <f t="shared" si="6"/>
        <v>3490.1862601999987</v>
      </c>
      <c r="J29" s="396">
        <f t="shared" si="6"/>
        <v>57.665689809999996</v>
      </c>
      <c r="K29" s="396">
        <f t="shared" si="6"/>
        <v>765.51715087999992</v>
      </c>
      <c r="L29" s="396">
        <f t="shared" si="6"/>
        <v>136557.30623984002</v>
      </c>
      <c r="M29" s="26"/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10"/>
      <c r="K30" s="110"/>
      <c r="L30" s="110"/>
    </row>
    <row r="31" spans="1:14" s="14" customFormat="1" ht="18" customHeight="1">
      <c r="A31" s="27"/>
      <c r="B31" s="28" t="s">
        <v>335</v>
      </c>
      <c r="C31" s="56"/>
      <c r="D31" s="110"/>
      <c r="E31" s="110"/>
      <c r="F31" s="110"/>
      <c r="G31" s="110"/>
      <c r="H31" s="110"/>
      <c r="I31" s="110"/>
      <c r="J31" s="110"/>
      <c r="K31" s="110"/>
      <c r="L31" s="110"/>
    </row>
    <row r="32" spans="1:14" s="14" customFormat="1" ht="18" customHeight="1">
      <c r="A32" s="27"/>
      <c r="B32" s="470" t="s">
        <v>332</v>
      </c>
      <c r="C32" s="472"/>
      <c r="D32" s="471">
        <f t="shared" ref="D32:L32" si="7">D33+D36+D39+D42</f>
        <v>457.51970166000001</v>
      </c>
      <c r="E32" s="471">
        <f t="shared" si="7"/>
        <v>87.495366000000004</v>
      </c>
      <c r="F32" s="471">
        <f t="shared" si="7"/>
        <v>6.0232375099999995</v>
      </c>
      <c r="G32" s="471">
        <f t="shared" si="7"/>
        <v>8.1275166100000007</v>
      </c>
      <c r="H32" s="471">
        <f t="shared" si="7"/>
        <v>1.5</v>
      </c>
      <c r="I32" s="471">
        <f t="shared" si="7"/>
        <v>457.58322523999988</v>
      </c>
      <c r="J32" s="471">
        <f t="shared" si="7"/>
        <v>1</v>
      </c>
      <c r="K32" s="471">
        <f t="shared" si="7"/>
        <v>198.17216170999998</v>
      </c>
      <c r="L32" s="471">
        <f t="shared" si="7"/>
        <v>1217.4212087299998</v>
      </c>
    </row>
    <row r="33" spans="1:12" s="14" customFormat="1" ht="18" customHeight="1">
      <c r="A33" s="29"/>
      <c r="B33" s="12" t="s">
        <v>14</v>
      </c>
      <c r="C33" s="200"/>
      <c r="D33" s="396">
        <f t="shared" ref="D33:L33" si="8">SUM(D34:D35)</f>
        <v>167.08379871</v>
      </c>
      <c r="E33" s="396">
        <f t="shared" si="8"/>
        <v>37.067614000000006</v>
      </c>
      <c r="F33" s="396">
        <f t="shared" si="8"/>
        <v>5.8825455099999999</v>
      </c>
      <c r="G33" s="396">
        <f t="shared" si="8"/>
        <v>8.0853756099999998</v>
      </c>
      <c r="H33" s="396">
        <f t="shared" si="8"/>
        <v>0.5</v>
      </c>
      <c r="I33" s="396">
        <f t="shared" si="8"/>
        <v>326.13044136999986</v>
      </c>
      <c r="J33" s="396">
        <f t="shared" si="8"/>
        <v>1</v>
      </c>
      <c r="K33" s="396">
        <f t="shared" si="8"/>
        <v>96.061640999999995</v>
      </c>
      <c r="L33" s="396">
        <f t="shared" si="8"/>
        <v>641.81141619999994</v>
      </c>
    </row>
    <row r="34" spans="1:12" s="14" customFormat="1" ht="18" customHeight="1">
      <c r="A34" s="30"/>
      <c r="B34" s="31" t="s">
        <v>15</v>
      </c>
      <c r="C34" s="200"/>
      <c r="D34" s="120">
        <v>9.9818501400000006</v>
      </c>
      <c r="E34" s="120">
        <v>2</v>
      </c>
      <c r="F34" s="120">
        <v>0</v>
      </c>
      <c r="G34" s="120">
        <v>0</v>
      </c>
      <c r="H34" s="120">
        <v>0.5</v>
      </c>
      <c r="I34" s="120">
        <v>136.85795258000002</v>
      </c>
      <c r="J34" s="120">
        <v>0</v>
      </c>
      <c r="K34" s="120">
        <v>3.2391234999999998</v>
      </c>
      <c r="L34" s="120">
        <f>SUM(D34:K34)</f>
        <v>152.57892622000003</v>
      </c>
    </row>
    <row r="35" spans="1:12" s="14" customFormat="1" ht="18" customHeight="1">
      <c r="A35" s="30"/>
      <c r="B35" s="31" t="s">
        <v>16</v>
      </c>
      <c r="C35" s="200"/>
      <c r="D35" s="110">
        <v>157.10194856999999</v>
      </c>
      <c r="E35" s="110">
        <v>35.067614000000006</v>
      </c>
      <c r="F35" s="110">
        <v>5.8825455099999999</v>
      </c>
      <c r="G35" s="110">
        <v>8.0853756099999998</v>
      </c>
      <c r="H35" s="110">
        <v>0</v>
      </c>
      <c r="I35" s="110">
        <v>189.27248878999984</v>
      </c>
      <c r="J35" s="110">
        <v>1</v>
      </c>
      <c r="K35" s="110">
        <v>92.822517499999989</v>
      </c>
      <c r="L35" s="120">
        <f>SUM(D35:K35)</f>
        <v>489.23248997999985</v>
      </c>
    </row>
    <row r="36" spans="1:12" s="14" customFormat="1" ht="18" customHeight="1">
      <c r="A36" s="30"/>
      <c r="B36" s="12" t="s">
        <v>330</v>
      </c>
      <c r="C36" s="200"/>
      <c r="D36" s="396">
        <f t="shared" ref="D36:L36" si="9">SUM(D37:D38)</f>
        <v>82.903670860000005</v>
      </c>
      <c r="E36" s="396">
        <f t="shared" si="9"/>
        <v>50.327752000000004</v>
      </c>
      <c r="F36" s="396">
        <f t="shared" si="9"/>
        <v>0.14069200000000001</v>
      </c>
      <c r="G36" s="396">
        <f t="shared" si="9"/>
        <v>4.2140999999999998E-2</v>
      </c>
      <c r="H36" s="396">
        <f t="shared" si="9"/>
        <v>0</v>
      </c>
      <c r="I36" s="396">
        <f t="shared" si="9"/>
        <v>127.12484739000001</v>
      </c>
      <c r="J36" s="396">
        <f t="shared" si="9"/>
        <v>0</v>
      </c>
      <c r="K36" s="396">
        <f t="shared" si="9"/>
        <v>95.003494839999988</v>
      </c>
      <c r="L36" s="396">
        <f t="shared" si="9"/>
        <v>355.54259809000001</v>
      </c>
    </row>
    <row r="37" spans="1:12" s="14" customFormat="1" ht="18" customHeight="1">
      <c r="A37" s="30"/>
      <c r="B37" s="31" t="s">
        <v>15</v>
      </c>
      <c r="C37" s="200"/>
      <c r="D37" s="120">
        <v>1.4092876299999999</v>
      </c>
      <c r="E37" s="120">
        <v>0.37775200000000003</v>
      </c>
      <c r="F37" s="120">
        <v>0</v>
      </c>
      <c r="G37" s="120">
        <v>0</v>
      </c>
      <c r="H37" s="120">
        <v>0</v>
      </c>
      <c r="I37" s="120">
        <v>1.31362936</v>
      </c>
      <c r="J37" s="120">
        <v>0</v>
      </c>
      <c r="K37" s="120">
        <v>1.0279559999999999</v>
      </c>
      <c r="L37" s="120">
        <f>SUM(D37:K37)</f>
        <v>4.1286249899999996</v>
      </c>
    </row>
    <row r="38" spans="1:12" s="14" customFormat="1" ht="18" customHeight="1">
      <c r="A38" s="30"/>
      <c r="B38" s="31" t="s">
        <v>16</v>
      </c>
      <c r="C38" s="200"/>
      <c r="D38" s="110">
        <v>81.494383230000011</v>
      </c>
      <c r="E38" s="110">
        <v>49.95</v>
      </c>
      <c r="F38" s="110">
        <v>0.14069200000000001</v>
      </c>
      <c r="G38" s="110">
        <v>4.2140999999999998E-2</v>
      </c>
      <c r="H38" s="110">
        <v>0</v>
      </c>
      <c r="I38" s="110">
        <v>125.81121803000002</v>
      </c>
      <c r="J38" s="110">
        <v>0</v>
      </c>
      <c r="K38" s="110">
        <v>93.975538839999984</v>
      </c>
      <c r="L38" s="120">
        <f>SUM(D38:K38)</f>
        <v>351.41397310000002</v>
      </c>
    </row>
    <row r="39" spans="1:12" s="14" customFormat="1" ht="18" customHeight="1">
      <c r="A39" s="30"/>
      <c r="B39" s="12" t="s">
        <v>17</v>
      </c>
      <c r="C39" s="200"/>
      <c r="D39" s="396">
        <f t="shared" ref="D39:L39" si="10">SUM(D40:D41)</f>
        <v>1.2843102599999998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3.2557749999999996E-2</v>
      </c>
      <c r="L39" s="396">
        <f t="shared" si="10"/>
        <v>1.3168680099999999</v>
      </c>
    </row>
    <row r="40" spans="1:12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20">
        <f>SUM(D40:K40)</f>
        <v>0</v>
      </c>
    </row>
    <row r="41" spans="1:12" s="14" customFormat="1" ht="18" customHeight="1">
      <c r="A41" s="30"/>
      <c r="B41" s="31" t="s">
        <v>16</v>
      </c>
      <c r="C41" s="200"/>
      <c r="D41" s="110">
        <v>1.2843102599999998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v>3.2557749999999996E-2</v>
      </c>
      <c r="L41" s="120">
        <f>SUM(D41:K41)</f>
        <v>1.3168680099999999</v>
      </c>
    </row>
    <row r="42" spans="1:12" s="14" customFormat="1" ht="18" customHeight="1">
      <c r="A42" s="29"/>
      <c r="B42" s="12" t="s">
        <v>18</v>
      </c>
      <c r="C42" s="200"/>
      <c r="D42" s="110">
        <f t="shared" ref="D42:L42" si="11">SUM(D43:D44)</f>
        <v>206.24792183</v>
      </c>
      <c r="E42" s="110">
        <f t="shared" si="11"/>
        <v>0.1</v>
      </c>
      <c r="F42" s="110">
        <f t="shared" si="11"/>
        <v>0</v>
      </c>
      <c r="G42" s="110">
        <f t="shared" si="11"/>
        <v>0</v>
      </c>
      <c r="H42" s="110">
        <f t="shared" si="11"/>
        <v>1</v>
      </c>
      <c r="I42" s="110">
        <f t="shared" si="11"/>
        <v>4.32793648</v>
      </c>
      <c r="J42" s="110">
        <f t="shared" si="11"/>
        <v>0</v>
      </c>
      <c r="K42" s="110">
        <f t="shared" si="11"/>
        <v>7.0744681200000006</v>
      </c>
      <c r="L42" s="110">
        <f t="shared" si="11"/>
        <v>218.75032642999997</v>
      </c>
    </row>
    <row r="43" spans="1:12" s="14" customFormat="1" ht="18" customHeight="1">
      <c r="A43" s="30"/>
      <c r="B43" s="31" t="s">
        <v>15</v>
      </c>
      <c r="C43" s="200"/>
      <c r="D43" s="110">
        <v>127.65875586</v>
      </c>
      <c r="E43" s="110">
        <v>0.1</v>
      </c>
      <c r="F43" s="110">
        <v>0</v>
      </c>
      <c r="G43" s="110">
        <v>0</v>
      </c>
      <c r="H43" s="110">
        <v>0</v>
      </c>
      <c r="I43" s="110">
        <v>4.32793648</v>
      </c>
      <c r="J43" s="110">
        <v>0</v>
      </c>
      <c r="K43" s="110">
        <v>0.91594700000000007</v>
      </c>
      <c r="L43" s="120">
        <f>SUM(D43:K43)</f>
        <v>133.00263933999997</v>
      </c>
    </row>
    <row r="44" spans="1:12" s="14" customFormat="1" ht="18" customHeight="1">
      <c r="A44" s="30"/>
      <c r="B44" s="31" t="s">
        <v>16</v>
      </c>
      <c r="C44" s="200"/>
      <c r="D44" s="110">
        <v>78.589165969999996</v>
      </c>
      <c r="E44" s="110">
        <v>0</v>
      </c>
      <c r="F44" s="110">
        <v>0</v>
      </c>
      <c r="G44" s="110">
        <v>0</v>
      </c>
      <c r="H44" s="110">
        <v>1</v>
      </c>
      <c r="I44" s="110">
        <v>0</v>
      </c>
      <c r="J44" s="110">
        <v>0</v>
      </c>
      <c r="K44" s="110">
        <v>6.1585211200000005</v>
      </c>
      <c r="L44" s="120">
        <f>SUM(D44:K44)</f>
        <v>85.747687089999999</v>
      </c>
    </row>
    <row r="45" spans="1:12" s="14" customFormat="1" ht="18" customHeight="1">
      <c r="A45" s="29"/>
      <c r="B45" s="470" t="s">
        <v>333</v>
      </c>
      <c r="C45" s="472"/>
      <c r="D45" s="471">
        <f t="shared" ref="D45:L45" si="12">D46+D47</f>
        <v>1269.0836819899998</v>
      </c>
      <c r="E45" s="471">
        <f t="shared" si="12"/>
        <v>0</v>
      </c>
      <c r="F45" s="471">
        <f t="shared" si="12"/>
        <v>2.31461242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471">
        <f t="shared" si="12"/>
        <v>1271.3982944099998</v>
      </c>
    </row>
    <row r="46" spans="1:12" s="14" customFormat="1" ht="18" customHeight="1">
      <c r="A46" s="30"/>
      <c r="B46" s="31" t="s">
        <v>15</v>
      </c>
      <c r="C46" s="200"/>
      <c r="D46" s="120">
        <v>1267.4725251499999</v>
      </c>
      <c r="E46" s="120">
        <v>0</v>
      </c>
      <c r="F46" s="120">
        <v>2.31461242</v>
      </c>
      <c r="G46" s="120">
        <v>0</v>
      </c>
      <c r="H46" s="120">
        <v>0</v>
      </c>
      <c r="I46" s="120">
        <v>0</v>
      </c>
      <c r="J46" s="120">
        <v>0</v>
      </c>
      <c r="K46" s="120">
        <v>0</v>
      </c>
      <c r="L46" s="120">
        <f>SUM(D46:K46)</f>
        <v>1269.7871375699999</v>
      </c>
    </row>
    <row r="47" spans="1:12" s="14" customFormat="1" ht="18" customHeight="1">
      <c r="A47" s="30"/>
      <c r="B47" s="31" t="s">
        <v>16</v>
      </c>
      <c r="C47" s="200"/>
      <c r="D47" s="110">
        <v>1.61115684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120">
        <f>SUM(D47:K47)</f>
        <v>1.61115684</v>
      </c>
    </row>
    <row r="48" spans="1:12" s="14" customFormat="1" ht="18" customHeight="1">
      <c r="A48" s="29"/>
      <c r="B48" s="12" t="s">
        <v>19</v>
      </c>
      <c r="C48" s="12"/>
      <c r="D48" s="396">
        <f>D45+D32</f>
        <v>1726.6033836499998</v>
      </c>
      <c r="E48" s="396">
        <f t="shared" ref="E48:L48" si="13">E45+E32</f>
        <v>87.495366000000004</v>
      </c>
      <c r="F48" s="396">
        <f t="shared" si="13"/>
        <v>8.3378499299999991</v>
      </c>
      <c r="G48" s="396">
        <f t="shared" si="13"/>
        <v>8.1275166100000007</v>
      </c>
      <c r="H48" s="396">
        <f t="shared" si="13"/>
        <v>1.5</v>
      </c>
      <c r="I48" s="396">
        <f t="shared" si="13"/>
        <v>457.58322523999988</v>
      </c>
      <c r="J48" s="396">
        <f t="shared" si="13"/>
        <v>1</v>
      </c>
      <c r="K48" s="396">
        <f t="shared" si="13"/>
        <v>198.17216170999998</v>
      </c>
      <c r="L48" s="396">
        <f t="shared" si="13"/>
        <v>2488.8195031399996</v>
      </c>
    </row>
    <row r="49" spans="1:12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10"/>
      <c r="K49" s="110"/>
      <c r="L49" s="110"/>
    </row>
    <row r="50" spans="1:12" s="14" customFormat="1" ht="18" customHeight="1">
      <c r="A50" s="29"/>
      <c r="B50" s="12" t="s">
        <v>21</v>
      </c>
      <c r="C50" s="12"/>
      <c r="D50" s="111">
        <v>55.034834509999989</v>
      </c>
      <c r="E50" s="111">
        <v>68.645366000000024</v>
      </c>
      <c r="F50" s="111">
        <v>0.14069200000000001</v>
      </c>
      <c r="G50" s="111">
        <v>1.12873862</v>
      </c>
      <c r="H50" s="111">
        <v>1.5</v>
      </c>
      <c r="I50" s="111">
        <v>456.46691896999988</v>
      </c>
      <c r="J50" s="111">
        <v>1</v>
      </c>
      <c r="K50" s="111">
        <v>15.088072439999998</v>
      </c>
      <c r="L50" s="110">
        <f>SUM(D50:K50)</f>
        <v>599.0046225399999</v>
      </c>
    </row>
    <row r="51" spans="1:12" s="14" customFormat="1" ht="18" customHeight="1">
      <c r="A51" s="29"/>
      <c r="B51" s="12" t="s">
        <v>22</v>
      </c>
      <c r="C51" s="12"/>
      <c r="D51" s="111">
        <v>1543.9097932800003</v>
      </c>
      <c r="E51" s="111">
        <v>18.850000000000001</v>
      </c>
      <c r="F51" s="111">
        <v>8.1971579299999995</v>
      </c>
      <c r="G51" s="111">
        <v>6.9987779899999989</v>
      </c>
      <c r="H51" s="111">
        <v>0</v>
      </c>
      <c r="I51" s="111">
        <v>1.1163062699999999</v>
      </c>
      <c r="J51" s="111">
        <v>0</v>
      </c>
      <c r="K51" s="111">
        <v>143.06477756999999</v>
      </c>
      <c r="L51" s="110">
        <f>SUM(D51:K51)</f>
        <v>1722.1368130400001</v>
      </c>
    </row>
    <row r="52" spans="1:12" s="14" customFormat="1" ht="18" customHeight="1">
      <c r="A52" s="29"/>
      <c r="B52" s="12" t="s">
        <v>23</v>
      </c>
      <c r="C52" s="12"/>
      <c r="D52" s="111">
        <v>127.65875586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31">
        <v>40.019311699999996</v>
      </c>
      <c r="L52" s="110">
        <f>SUM(D52:K52)</f>
        <v>167.67806755999999</v>
      </c>
    </row>
    <row r="53" spans="1:12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</row>
    <row r="54" spans="1:12" s="14" customFormat="1" ht="18" customHeight="1">
      <c r="A54" s="27"/>
      <c r="B54" s="28" t="s">
        <v>68</v>
      </c>
      <c r="C54" s="56"/>
      <c r="D54" s="120"/>
      <c r="E54" s="120"/>
      <c r="F54" s="120"/>
      <c r="G54" s="120"/>
      <c r="H54" s="120"/>
      <c r="I54" s="120"/>
      <c r="J54" s="120"/>
      <c r="K54" s="120"/>
      <c r="L54" s="120"/>
    </row>
    <row r="55" spans="1:12" s="14" customFormat="1" ht="18" customHeight="1">
      <c r="A55" s="27"/>
      <c r="B55" s="470" t="s">
        <v>332</v>
      </c>
      <c r="C55" s="472"/>
      <c r="D55" s="471">
        <f t="shared" ref="D55:L55" si="14">D56+D59+D62+D65</f>
        <v>123740.55703755996</v>
      </c>
      <c r="E55" s="471">
        <f t="shared" si="14"/>
        <v>4423.2828047400008</v>
      </c>
      <c r="F55" s="471">
        <f t="shared" si="14"/>
        <v>8075.1517428100024</v>
      </c>
      <c r="G55" s="471">
        <f t="shared" si="14"/>
        <v>7959.1201804599968</v>
      </c>
      <c r="H55" s="471">
        <f t="shared" si="14"/>
        <v>1141.1539916299998</v>
      </c>
      <c r="I55" s="471">
        <f t="shared" si="14"/>
        <v>4493.8002123400011</v>
      </c>
      <c r="J55" s="471">
        <f t="shared" si="14"/>
        <v>384.82948972999998</v>
      </c>
      <c r="K55" s="471">
        <f t="shared" si="14"/>
        <v>1982.8411724799998</v>
      </c>
      <c r="L55" s="471">
        <f t="shared" si="14"/>
        <v>152200.73663175001</v>
      </c>
    </row>
    <row r="56" spans="1:12" s="14" customFormat="1" ht="18" customHeight="1">
      <c r="A56" s="29"/>
      <c r="B56" s="12" t="s">
        <v>14</v>
      </c>
      <c r="C56" s="200"/>
      <c r="D56" s="396">
        <f t="shared" ref="D56:L56" si="15">SUM(D57:D58)</f>
        <v>82395.696336079971</v>
      </c>
      <c r="E56" s="396">
        <f t="shared" si="15"/>
        <v>2726.4687498899993</v>
      </c>
      <c r="F56" s="396">
        <f t="shared" si="15"/>
        <v>3067.6320492800014</v>
      </c>
      <c r="G56" s="396">
        <f t="shared" si="15"/>
        <v>5806.8988719499966</v>
      </c>
      <c r="H56" s="396">
        <f t="shared" si="15"/>
        <v>468.07299003999998</v>
      </c>
      <c r="I56" s="396">
        <f t="shared" si="15"/>
        <v>2389.5878778100009</v>
      </c>
      <c r="J56" s="396">
        <f t="shared" si="15"/>
        <v>211.31635821</v>
      </c>
      <c r="K56" s="396">
        <f t="shared" si="15"/>
        <v>242.66515838999999</v>
      </c>
      <c r="L56" s="396">
        <f t="shared" si="15"/>
        <v>97308.338391649988</v>
      </c>
    </row>
    <row r="57" spans="1:12" s="14" customFormat="1" ht="18" customHeight="1">
      <c r="A57" s="30"/>
      <c r="B57" s="31" t="s">
        <v>15</v>
      </c>
      <c r="C57" s="200"/>
      <c r="D57" s="120">
        <v>15350.615680250023</v>
      </c>
      <c r="E57" s="120">
        <v>1052.0120353600003</v>
      </c>
      <c r="F57" s="120">
        <v>438.71912627000017</v>
      </c>
      <c r="G57" s="120">
        <v>549.27961075000007</v>
      </c>
      <c r="H57" s="120">
        <v>75.829707499999969</v>
      </c>
      <c r="I57" s="120">
        <v>387.01476711000021</v>
      </c>
      <c r="J57" s="120">
        <v>0</v>
      </c>
      <c r="K57" s="120">
        <v>19.401874360000001</v>
      </c>
      <c r="L57" s="120">
        <f>SUM(D57:K57)</f>
        <v>17872.87280160002</v>
      </c>
    </row>
    <row r="58" spans="1:12" s="14" customFormat="1" ht="18" customHeight="1">
      <c r="A58" s="30"/>
      <c r="B58" s="31" t="s">
        <v>16</v>
      </c>
      <c r="C58" s="200"/>
      <c r="D58" s="110">
        <v>67045.080655829952</v>
      </c>
      <c r="E58" s="110">
        <v>1674.4567145299993</v>
      </c>
      <c r="F58" s="110">
        <v>2628.9129230100011</v>
      </c>
      <c r="G58" s="110">
        <v>5257.6192611999968</v>
      </c>
      <c r="H58" s="110">
        <v>392.24328254</v>
      </c>
      <c r="I58" s="110">
        <v>2002.5731107000006</v>
      </c>
      <c r="J58" s="110">
        <v>211.31635821</v>
      </c>
      <c r="K58" s="110">
        <v>223.26328402999999</v>
      </c>
      <c r="L58" s="120">
        <f>SUM(D58:K58)</f>
        <v>79435.465590049964</v>
      </c>
    </row>
    <row r="59" spans="1:12" s="14" customFormat="1" ht="18" customHeight="1">
      <c r="A59" s="30"/>
      <c r="B59" s="12" t="s">
        <v>330</v>
      </c>
      <c r="C59" s="200"/>
      <c r="D59" s="396">
        <f t="shared" ref="D59:L59" si="16">SUM(D60:D61)</f>
        <v>24030.274111869989</v>
      </c>
      <c r="E59" s="396">
        <f t="shared" si="16"/>
        <v>1167.676386150001</v>
      </c>
      <c r="F59" s="396">
        <f t="shared" si="16"/>
        <v>3956.5937473800013</v>
      </c>
      <c r="G59" s="396">
        <f t="shared" si="16"/>
        <v>1336.0581817800003</v>
      </c>
      <c r="H59" s="396">
        <f t="shared" si="16"/>
        <v>389.31871693999989</v>
      </c>
      <c r="I59" s="396">
        <f t="shared" si="16"/>
        <v>1683.8160674700002</v>
      </c>
      <c r="J59" s="396">
        <f t="shared" si="16"/>
        <v>116.84262528000001</v>
      </c>
      <c r="K59" s="396">
        <f t="shared" si="16"/>
        <v>1609.77509399</v>
      </c>
      <c r="L59" s="396">
        <f t="shared" si="16"/>
        <v>34290.35493085999</v>
      </c>
    </row>
    <row r="60" spans="1:12" s="14" customFormat="1" ht="18" customHeight="1">
      <c r="A60" s="30"/>
      <c r="B60" s="31" t="s">
        <v>15</v>
      </c>
      <c r="C60" s="200"/>
      <c r="D60" s="120">
        <v>6129.3690229700123</v>
      </c>
      <c r="E60" s="120">
        <v>203.89398184000007</v>
      </c>
      <c r="F60" s="120">
        <v>82.507201710000047</v>
      </c>
      <c r="G60" s="120">
        <v>93.320743859999965</v>
      </c>
      <c r="H60" s="120">
        <v>18.898695529999998</v>
      </c>
      <c r="I60" s="120">
        <v>765.18124192000016</v>
      </c>
      <c r="J60" s="120">
        <v>10.060394449999999</v>
      </c>
      <c r="K60" s="120">
        <v>26.091244600000003</v>
      </c>
      <c r="L60" s="120">
        <f>SUM(D60:K60)</f>
        <v>7329.3225268800134</v>
      </c>
    </row>
    <row r="61" spans="1:12" s="14" customFormat="1" ht="18" customHeight="1">
      <c r="A61" s="30"/>
      <c r="B61" s="31" t="s">
        <v>16</v>
      </c>
      <c r="C61" s="200"/>
      <c r="D61" s="110">
        <v>17900.905088899977</v>
      </c>
      <c r="E61" s="110">
        <v>963.78240431000086</v>
      </c>
      <c r="F61" s="110">
        <v>3874.0865456700012</v>
      </c>
      <c r="G61" s="110">
        <v>1242.7374379200003</v>
      </c>
      <c r="H61" s="110">
        <v>370.42002140999989</v>
      </c>
      <c r="I61" s="110">
        <v>918.63482555000019</v>
      </c>
      <c r="J61" s="110">
        <v>106.78223083</v>
      </c>
      <c r="K61" s="110">
        <v>1583.68384939</v>
      </c>
      <c r="L61" s="120">
        <f>SUM(D61:K61)</f>
        <v>26961.032403979978</v>
      </c>
    </row>
    <row r="62" spans="1:12" s="14" customFormat="1" ht="18" customHeight="1">
      <c r="A62" s="30"/>
      <c r="B62" s="12" t="s">
        <v>17</v>
      </c>
      <c r="C62" s="200"/>
      <c r="D62" s="396">
        <f t="shared" ref="D62:L62" si="17">SUM(D63:D64)</f>
        <v>9285.1256904399997</v>
      </c>
      <c r="E62" s="396">
        <f t="shared" si="17"/>
        <v>0</v>
      </c>
      <c r="F62" s="396">
        <f t="shared" si="17"/>
        <v>233.67979556</v>
      </c>
      <c r="G62" s="396">
        <f t="shared" si="17"/>
        <v>0</v>
      </c>
      <c r="H62" s="396">
        <f t="shared" si="17"/>
        <v>0</v>
      </c>
      <c r="I62" s="396">
        <f t="shared" si="17"/>
        <v>0</v>
      </c>
      <c r="J62" s="396">
        <f t="shared" si="17"/>
        <v>0.12985466000000001</v>
      </c>
      <c r="K62" s="396">
        <f t="shared" si="17"/>
        <v>0.75744162000000004</v>
      </c>
      <c r="L62" s="396">
        <f t="shared" si="17"/>
        <v>9519.6927822799989</v>
      </c>
    </row>
    <row r="63" spans="1:12" s="14" customFormat="1" ht="18" customHeight="1">
      <c r="A63" s="30"/>
      <c r="B63" s="31" t="s">
        <v>15</v>
      </c>
      <c r="C63" s="200"/>
      <c r="D63" s="110">
        <v>0</v>
      </c>
      <c r="E63" s="110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120">
        <f>SUM(D63:K63)</f>
        <v>0</v>
      </c>
    </row>
    <row r="64" spans="1:12" s="14" customFormat="1" ht="18" customHeight="1">
      <c r="A64" s="30"/>
      <c r="B64" s="31" t="s">
        <v>16</v>
      </c>
      <c r="C64" s="200"/>
      <c r="D64" s="110">
        <v>9285.1256904399997</v>
      </c>
      <c r="E64" s="110">
        <v>0</v>
      </c>
      <c r="F64" s="110">
        <v>233.67979556</v>
      </c>
      <c r="G64" s="110">
        <v>0</v>
      </c>
      <c r="H64" s="110">
        <v>0</v>
      </c>
      <c r="I64" s="110">
        <v>0</v>
      </c>
      <c r="J64" s="110">
        <v>0.12985466000000001</v>
      </c>
      <c r="K64" s="110">
        <v>0.75744162000000004</v>
      </c>
      <c r="L64" s="120">
        <f>SUM(D64:K64)</f>
        <v>9519.6927822799989</v>
      </c>
    </row>
    <row r="65" spans="1:17" s="14" customFormat="1" ht="18" customHeight="1">
      <c r="A65" s="29"/>
      <c r="B65" s="12" t="s">
        <v>18</v>
      </c>
      <c r="C65" s="200"/>
      <c r="D65" s="110">
        <f t="shared" ref="D65:L65" si="18">SUM(D66:D67)</f>
        <v>8029.4608991700043</v>
      </c>
      <c r="E65" s="110">
        <f t="shared" si="18"/>
        <v>529.13766870000006</v>
      </c>
      <c r="F65" s="110">
        <f t="shared" si="18"/>
        <v>817.24615058999996</v>
      </c>
      <c r="G65" s="110">
        <f t="shared" si="18"/>
        <v>816.16312672999993</v>
      </c>
      <c r="H65" s="110">
        <f t="shared" si="18"/>
        <v>283.76228464999991</v>
      </c>
      <c r="I65" s="110">
        <f t="shared" si="18"/>
        <v>420.39626706000001</v>
      </c>
      <c r="J65" s="110">
        <f t="shared" si="18"/>
        <v>56.540651579999995</v>
      </c>
      <c r="K65" s="110">
        <f t="shared" si="18"/>
        <v>129.64347847999997</v>
      </c>
      <c r="L65" s="110">
        <f t="shared" si="18"/>
        <v>11082.350526960003</v>
      </c>
    </row>
    <row r="66" spans="1:17" s="14" customFormat="1" ht="18" customHeight="1">
      <c r="A66" s="30"/>
      <c r="B66" s="31" t="s">
        <v>15</v>
      </c>
      <c r="C66" s="200"/>
      <c r="D66" s="110">
        <v>744.57338226999957</v>
      </c>
      <c r="E66" s="110">
        <v>75.419580190000005</v>
      </c>
      <c r="F66" s="110">
        <v>188.40340612</v>
      </c>
      <c r="G66" s="110">
        <v>63.797015410000007</v>
      </c>
      <c r="H66" s="110">
        <v>15.003333859999998</v>
      </c>
      <c r="I66" s="110">
        <v>86.330163339999984</v>
      </c>
      <c r="J66" s="110">
        <v>0</v>
      </c>
      <c r="K66" s="110">
        <v>37.45949061999999</v>
      </c>
      <c r="L66" s="120">
        <f>SUM(D66:K66)</f>
        <v>1210.9863718099994</v>
      </c>
    </row>
    <row r="67" spans="1:17" s="14" customFormat="1" ht="18" customHeight="1">
      <c r="A67" s="30"/>
      <c r="B67" s="31" t="s">
        <v>16</v>
      </c>
      <c r="C67" s="200"/>
      <c r="D67" s="110">
        <v>7284.8875169000048</v>
      </c>
      <c r="E67" s="110">
        <v>453.71808851000003</v>
      </c>
      <c r="F67" s="110">
        <v>628.84274446999996</v>
      </c>
      <c r="G67" s="110">
        <v>752.36611131999996</v>
      </c>
      <c r="H67" s="110">
        <v>268.75895078999991</v>
      </c>
      <c r="I67" s="110">
        <v>334.06610372</v>
      </c>
      <c r="J67" s="110">
        <v>56.540651579999995</v>
      </c>
      <c r="K67" s="110">
        <v>92.183987859999988</v>
      </c>
      <c r="L67" s="120">
        <f>SUM(D67:K67)</f>
        <v>9871.3641551500041</v>
      </c>
    </row>
    <row r="68" spans="1:17" s="14" customFormat="1" ht="18" customHeight="1">
      <c r="A68" s="29"/>
      <c r="B68" s="470" t="s">
        <v>333</v>
      </c>
      <c r="C68" s="472"/>
      <c r="D68" s="471">
        <f t="shared" ref="D68:L68" si="19">D69+D70</f>
        <v>999.92780734999997</v>
      </c>
      <c r="E68" s="471">
        <f t="shared" si="19"/>
        <v>0</v>
      </c>
      <c r="F68" s="471">
        <f t="shared" si="19"/>
        <v>0</v>
      </c>
      <c r="G68" s="471">
        <f t="shared" si="19"/>
        <v>0</v>
      </c>
      <c r="H68" s="471">
        <f t="shared" si="19"/>
        <v>0</v>
      </c>
      <c r="I68" s="471">
        <f t="shared" si="19"/>
        <v>0</v>
      </c>
      <c r="J68" s="471">
        <f t="shared" si="19"/>
        <v>0</v>
      </c>
      <c r="K68" s="471">
        <f t="shared" si="19"/>
        <v>0</v>
      </c>
      <c r="L68" s="471">
        <f t="shared" si="19"/>
        <v>999.92780734999997</v>
      </c>
      <c r="O68" s="44"/>
    </row>
    <row r="69" spans="1:17" s="14" customFormat="1" ht="18" customHeight="1">
      <c r="A69" s="30"/>
      <c r="B69" s="31" t="s">
        <v>15</v>
      </c>
      <c r="C69" s="200"/>
      <c r="D69" s="120">
        <v>999.92780734999997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f>SUM(D69:K69)</f>
        <v>999.92780734999997</v>
      </c>
      <c r="O69" s="42"/>
    </row>
    <row r="70" spans="1:17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20">
        <f>SUM(D70:K70)</f>
        <v>0</v>
      </c>
      <c r="O70" s="42"/>
    </row>
    <row r="71" spans="1:17" s="14" customFormat="1" ht="18" customHeight="1">
      <c r="A71" s="29"/>
      <c r="B71" s="12" t="s">
        <v>19</v>
      </c>
      <c r="C71" s="12"/>
      <c r="D71" s="396">
        <f>D68+D55</f>
        <v>124740.48484490997</v>
      </c>
      <c r="E71" s="396">
        <f t="shared" ref="E71:L71" si="20">E68+E55</f>
        <v>4423.2828047400008</v>
      </c>
      <c r="F71" s="396">
        <f t="shared" si="20"/>
        <v>8075.1517428100024</v>
      </c>
      <c r="G71" s="396">
        <f t="shared" si="20"/>
        <v>7959.1201804599968</v>
      </c>
      <c r="H71" s="396">
        <f t="shared" si="20"/>
        <v>1141.1539916299998</v>
      </c>
      <c r="I71" s="396">
        <f t="shared" si="20"/>
        <v>4493.8002123400011</v>
      </c>
      <c r="J71" s="396">
        <f t="shared" si="20"/>
        <v>384.82948972999998</v>
      </c>
      <c r="K71" s="396">
        <f t="shared" si="20"/>
        <v>1982.8411724799998</v>
      </c>
      <c r="L71" s="396">
        <f t="shared" si="20"/>
        <v>153200.66443910002</v>
      </c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10"/>
      <c r="K72" s="110"/>
      <c r="L72" s="120">
        <f>SUM(D72:K72)</f>
        <v>0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111">
        <v>119893.68478335018</v>
      </c>
      <c r="E73" s="111">
        <v>4106.7172030200045</v>
      </c>
      <c r="F73" s="111">
        <v>7979.7694566900027</v>
      </c>
      <c r="G73" s="111">
        <v>7412.2229730800018</v>
      </c>
      <c r="H73" s="111">
        <v>1131.5663404000002</v>
      </c>
      <c r="I73" s="111">
        <v>4456.9304555199951</v>
      </c>
      <c r="J73" s="111">
        <v>375.52055177999995</v>
      </c>
      <c r="K73" s="111">
        <v>1929.0766666799998</v>
      </c>
      <c r="L73" s="120">
        <f>SUM(D73:K73)</f>
        <v>147285.48843052017</v>
      </c>
      <c r="O73" s="42"/>
      <c r="P73" s="143"/>
      <c r="Q73" s="42"/>
    </row>
    <row r="74" spans="1:17" s="14" customFormat="1" ht="18" customHeight="1">
      <c r="A74" s="29"/>
      <c r="B74" s="12" t="s">
        <v>22</v>
      </c>
      <c r="C74" s="12"/>
      <c r="D74" s="111">
        <v>4846.8000615299989</v>
      </c>
      <c r="E74" s="111">
        <v>316.56560171999996</v>
      </c>
      <c r="F74" s="111">
        <v>95.382286130000011</v>
      </c>
      <c r="G74" s="111">
        <v>546.89720738000005</v>
      </c>
      <c r="H74" s="111">
        <v>9.5876512300000005</v>
      </c>
      <c r="I74" s="111">
        <v>36.768228620000002</v>
      </c>
      <c r="J74" s="111">
        <v>9.3089379500000007</v>
      </c>
      <c r="K74" s="111">
        <v>53.764505800000002</v>
      </c>
      <c r="L74" s="120">
        <f>SUM(D74:K74)</f>
        <v>5915.0744803599973</v>
      </c>
      <c r="O74" s="143"/>
      <c r="P74" s="42"/>
      <c r="Q74" s="42"/>
    </row>
    <row r="75" spans="1:17" s="14" customFormat="1" ht="18" customHeight="1">
      <c r="A75" s="34"/>
      <c r="B75" s="35" t="s">
        <v>23</v>
      </c>
      <c r="C75" s="35"/>
      <c r="D75" s="123">
        <v>0</v>
      </c>
      <c r="E75" s="123">
        <v>0</v>
      </c>
      <c r="F75" s="123">
        <v>0</v>
      </c>
      <c r="G75" s="123">
        <v>0</v>
      </c>
      <c r="H75" s="123">
        <v>0</v>
      </c>
      <c r="I75" s="123">
        <v>0.1015282</v>
      </c>
      <c r="J75" s="123">
        <v>0</v>
      </c>
      <c r="K75" s="123">
        <v>0</v>
      </c>
      <c r="L75" s="120">
        <f>SUM(D75:K75)</f>
        <v>0.1015282</v>
      </c>
      <c r="O75" s="42"/>
      <c r="P75" s="42"/>
      <c r="Q75" s="42"/>
    </row>
    <row r="76" spans="1:17" s="14" customFormat="1" ht="15">
      <c r="A76" s="12" t="s">
        <v>91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12" t="s">
        <v>100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57" t="s">
        <v>103</v>
      </c>
      <c r="B78" s="12"/>
      <c r="C78" s="12"/>
      <c r="J78" s="47"/>
      <c r="K78" s="26"/>
      <c r="N78" s="42"/>
      <c r="O78" s="42"/>
      <c r="P78" s="42"/>
      <c r="Q78" s="42"/>
    </row>
    <row r="79" spans="1:17" s="14" customFormat="1" ht="18">
      <c r="A79" s="57" t="s">
        <v>99</v>
      </c>
      <c r="B79" s="12"/>
      <c r="C79" s="12"/>
      <c r="N79" s="42"/>
      <c r="O79" s="42"/>
      <c r="P79" s="42"/>
      <c r="Q79" s="42"/>
    </row>
    <row r="80" spans="1:17" s="44" customFormat="1" ht="18" customHeight="1">
      <c r="A80" s="58"/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N80" s="42"/>
      <c r="O80" s="42"/>
      <c r="P80" s="42"/>
      <c r="Q80" s="42"/>
    </row>
    <row r="81"/>
    <row r="82"/>
    <row r="83"/>
    <row r="84"/>
    <row r="85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8"/>
  <sheetViews>
    <sheetView showZeros="0" zoomScale="85" zoomScaleNormal="7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55" sqref="L55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26">
        <v>39337.364062499997</v>
      </c>
      <c r="B2" s="527"/>
      <c r="C2" s="75"/>
      <c r="D2" s="138"/>
      <c r="E2" s="140"/>
      <c r="F2" s="140"/>
      <c r="G2" s="140"/>
      <c r="I2" s="145" t="s">
        <v>1</v>
      </c>
      <c r="J2" s="145"/>
      <c r="K2" s="140"/>
      <c r="L2" s="140"/>
      <c r="M2" s="140"/>
      <c r="N2" s="140"/>
      <c r="O2" s="140"/>
      <c r="P2" s="140"/>
      <c r="Q2" s="140"/>
    </row>
    <row r="3" spans="1:29" s="5" customFormat="1" ht="30.75" customHeight="1">
      <c r="A3" s="7"/>
      <c r="B3" s="75"/>
      <c r="C3" s="75"/>
      <c r="D3" s="138"/>
      <c r="E3" s="140"/>
      <c r="F3" s="140"/>
      <c r="G3" s="140"/>
      <c r="I3" s="145" t="s">
        <v>2</v>
      </c>
      <c r="J3" s="145"/>
      <c r="K3" s="140"/>
      <c r="L3" s="140"/>
      <c r="M3" s="140"/>
      <c r="N3" s="140"/>
      <c r="O3" s="140"/>
      <c r="P3" s="140"/>
      <c r="Q3" s="140"/>
    </row>
    <row r="4" spans="1:29" s="5" customFormat="1" ht="4.5" customHeight="1">
      <c r="A4" s="6"/>
      <c r="B4" s="7"/>
      <c r="D4" s="129"/>
      <c r="E4" s="142"/>
      <c r="F4" s="134"/>
      <c r="G4" s="134"/>
      <c r="I4" s="85"/>
      <c r="J4" s="272"/>
      <c r="K4" s="134"/>
      <c r="L4" s="134"/>
      <c r="M4" s="128"/>
    </row>
    <row r="5" spans="1:29" s="5" customFormat="1" ht="30.75" customHeight="1">
      <c r="A5" s="10"/>
      <c r="B5" s="75"/>
      <c r="C5" s="75"/>
      <c r="D5" s="136"/>
      <c r="E5" s="286"/>
      <c r="F5" s="286"/>
      <c r="G5" s="286"/>
      <c r="I5" s="145" t="s">
        <v>38</v>
      </c>
      <c r="J5" s="145"/>
      <c r="K5" s="286"/>
      <c r="L5" s="286"/>
      <c r="M5" s="286"/>
      <c r="N5" s="286"/>
      <c r="O5" s="286"/>
      <c r="P5" s="286"/>
      <c r="Q5" s="286"/>
    </row>
    <row r="6" spans="1:29" s="5" customFormat="1" ht="31.5" customHeight="1">
      <c r="A6" s="10"/>
      <c r="B6" s="75"/>
      <c r="C6" s="75"/>
      <c r="D6" s="138"/>
      <c r="E6" s="140"/>
      <c r="F6" s="140"/>
      <c r="G6" s="140"/>
      <c r="I6" s="145" t="str">
        <f>'A1'!I7</f>
        <v>Turnover in nominal or notional principal amounts in January 2012</v>
      </c>
      <c r="J6" s="145"/>
      <c r="K6" s="140"/>
      <c r="L6" s="140"/>
      <c r="M6" s="140"/>
      <c r="N6" s="140"/>
      <c r="O6" s="140"/>
      <c r="P6" s="140"/>
      <c r="Q6" s="140"/>
    </row>
    <row r="7" spans="1:29" s="5" customFormat="1" ht="31.5" customHeight="1">
      <c r="A7" s="10"/>
      <c r="B7" s="75"/>
      <c r="C7" s="75"/>
      <c r="D7" s="138"/>
      <c r="E7" s="137"/>
      <c r="F7" s="137"/>
      <c r="G7" s="137"/>
      <c r="I7" s="145" t="s">
        <v>3</v>
      </c>
      <c r="J7" s="145"/>
      <c r="K7" s="137"/>
      <c r="L7" s="137"/>
      <c r="M7" s="137"/>
      <c r="N7" s="137"/>
      <c r="O7" s="137"/>
      <c r="P7" s="137"/>
      <c r="Q7" s="137"/>
    </row>
    <row r="8" spans="1:29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2" t="s">
        <v>27</v>
      </c>
      <c r="M9" s="63" t="s">
        <v>28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64" t="s">
        <v>64</v>
      </c>
      <c r="K10" s="65" t="s">
        <v>12</v>
      </c>
      <c r="L10" s="66" t="s">
        <v>74</v>
      </c>
      <c r="M10" s="67" t="s">
        <v>75</v>
      </c>
      <c r="N10" s="26" t="s">
        <v>13</v>
      </c>
    </row>
    <row r="11" spans="1:29" s="374" customFormat="1" ht="27.95" hidden="1" customHeight="1">
      <c r="A11" s="371"/>
      <c r="B11" s="372"/>
      <c r="C11" s="372"/>
      <c r="D11" s="376"/>
      <c r="E11" s="375"/>
      <c r="F11" s="375"/>
      <c r="G11" s="375"/>
      <c r="H11" s="375"/>
      <c r="I11" s="376"/>
      <c r="J11" s="376"/>
      <c r="K11" s="376"/>
      <c r="L11" s="377"/>
      <c r="M11" s="375"/>
      <c r="N11" s="373"/>
    </row>
    <row r="12" spans="1:29" s="14" customFormat="1" ht="18" customHeight="1">
      <c r="A12" s="27"/>
      <c r="B12" s="28" t="s">
        <v>76</v>
      </c>
      <c r="C12" s="56"/>
      <c r="D12" s="385"/>
      <c r="E12" s="385"/>
      <c r="F12" s="385"/>
      <c r="G12" s="385"/>
      <c r="H12" s="385"/>
      <c r="I12" s="385"/>
      <c r="J12" s="385"/>
      <c r="K12" s="385"/>
      <c r="L12" s="386"/>
      <c r="M12" s="385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70" t="s">
        <v>332</v>
      </c>
      <c r="C13" s="472"/>
      <c r="D13" s="471">
        <f>D14+D17+D20+D23</f>
        <v>715.75646173999985</v>
      </c>
      <c r="E13" s="471">
        <f t="shared" ref="E13:L13" si="0">E14+E17+E20+E23</f>
        <v>2083.7853468000008</v>
      </c>
      <c r="F13" s="471">
        <f t="shared" si="0"/>
        <v>1499.6406398300003</v>
      </c>
      <c r="G13" s="471">
        <f t="shared" si="0"/>
        <v>48.784588990000003</v>
      </c>
      <c r="H13" s="471">
        <f t="shared" si="0"/>
        <v>184.65231815999999</v>
      </c>
      <c r="I13" s="471">
        <f t="shared" si="0"/>
        <v>157.41299178</v>
      </c>
      <c r="J13" s="471">
        <f t="shared" si="0"/>
        <v>50.13123899</v>
      </c>
      <c r="K13" s="471">
        <f t="shared" si="0"/>
        <v>4740.1635862900011</v>
      </c>
      <c r="L13" s="471">
        <f t="shared" si="0"/>
        <v>458.49951345500017</v>
      </c>
      <c r="M13" s="120">
        <f>L13+K13+'A2'!L13+'A1'!M13</f>
        <v>445798.22898529563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200"/>
      <c r="D14" s="396">
        <f t="shared" ref="D14:K14" si="1">SUM(D15:D16)</f>
        <v>231.53969264999992</v>
      </c>
      <c r="E14" s="396">
        <f t="shared" si="1"/>
        <v>940.74841831999993</v>
      </c>
      <c r="F14" s="396">
        <f t="shared" si="1"/>
        <v>983.96141952000039</v>
      </c>
      <c r="G14" s="396">
        <f t="shared" si="1"/>
        <v>26.323183480000004</v>
      </c>
      <c r="H14" s="396">
        <f t="shared" si="1"/>
        <v>93.023305420000014</v>
      </c>
      <c r="I14" s="396">
        <f t="shared" si="1"/>
        <v>87.091810009999989</v>
      </c>
      <c r="J14" s="396">
        <f t="shared" si="1"/>
        <v>37.140484699999995</v>
      </c>
      <c r="K14" s="396">
        <f t="shared" si="1"/>
        <v>2399.8283141000002</v>
      </c>
      <c r="L14" s="397">
        <f>SUM(L15:L16)</f>
        <v>133.14519627500002</v>
      </c>
      <c r="M14" s="396">
        <f>SUM(M15:M16)</f>
        <v>249947.06827342557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200"/>
      <c r="D15" s="120">
        <v>26.478637040000006</v>
      </c>
      <c r="E15" s="120">
        <v>133.83496891999999</v>
      </c>
      <c r="F15" s="120">
        <v>49.687201390000006</v>
      </c>
      <c r="G15" s="120">
        <v>0</v>
      </c>
      <c r="H15" s="120">
        <v>17.761202480000001</v>
      </c>
      <c r="I15" s="120">
        <v>19.13322776</v>
      </c>
      <c r="J15" s="120">
        <v>0.28593364000000004</v>
      </c>
      <c r="K15" s="110">
        <f>SUM(D15:J15)</f>
        <v>247.18117123000002</v>
      </c>
      <c r="L15" s="383">
        <v>16.941149699999997</v>
      </c>
      <c r="M15" s="120">
        <f>L15+K15+'A2'!L15+'A1'!M15</f>
        <v>135338.56511580053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200"/>
      <c r="D16" s="110">
        <v>205.06105560999993</v>
      </c>
      <c r="E16" s="110">
        <v>806.91344939999988</v>
      </c>
      <c r="F16" s="110">
        <v>934.27421813000035</v>
      </c>
      <c r="G16" s="110">
        <v>26.323183480000004</v>
      </c>
      <c r="H16" s="110">
        <v>75.262102940000005</v>
      </c>
      <c r="I16" s="110">
        <v>67.958582249999992</v>
      </c>
      <c r="J16" s="110">
        <v>36.854551059999991</v>
      </c>
      <c r="K16" s="110">
        <f>SUM(D16:J16)</f>
        <v>2152.6471428700002</v>
      </c>
      <c r="L16" s="383">
        <v>116.20404657500002</v>
      </c>
      <c r="M16" s="120">
        <f>L16+K16+'A2'!L16+'A1'!M16</f>
        <v>114608.50315762503</v>
      </c>
      <c r="N16" s="26"/>
    </row>
    <row r="17" spans="1:14" s="14" customFormat="1" ht="18" customHeight="1">
      <c r="A17" s="30"/>
      <c r="B17" s="12" t="s">
        <v>330</v>
      </c>
      <c r="C17" s="200"/>
      <c r="D17" s="396">
        <f t="shared" ref="D17:K17" si="2">SUM(D18:D19)</f>
        <v>378.11987586999993</v>
      </c>
      <c r="E17" s="396">
        <f t="shared" si="2"/>
        <v>1028.0924230300006</v>
      </c>
      <c r="F17" s="396">
        <f t="shared" si="2"/>
        <v>343.93556051999991</v>
      </c>
      <c r="G17" s="396">
        <f t="shared" si="2"/>
        <v>18.209175100000003</v>
      </c>
      <c r="H17" s="396">
        <f t="shared" si="2"/>
        <v>40.522954909999989</v>
      </c>
      <c r="I17" s="396">
        <f t="shared" si="2"/>
        <v>63.750963660000004</v>
      </c>
      <c r="J17" s="396">
        <f t="shared" si="2"/>
        <v>2.91995775</v>
      </c>
      <c r="K17" s="396">
        <f t="shared" si="2"/>
        <v>1875.5509108400006</v>
      </c>
      <c r="L17" s="397">
        <f>SUM(L18:L19)</f>
        <v>148.10681202500012</v>
      </c>
      <c r="M17" s="396">
        <f>SUM(M18:M19)</f>
        <v>104575.08424177504</v>
      </c>
      <c r="N17" s="26"/>
    </row>
    <row r="18" spans="1:14" s="14" customFormat="1" ht="18" customHeight="1">
      <c r="A18" s="30"/>
      <c r="B18" s="31" t="s">
        <v>15</v>
      </c>
      <c r="C18" s="200"/>
      <c r="D18" s="120">
        <v>17.843713879999999</v>
      </c>
      <c r="E18" s="120">
        <v>33.725470900000005</v>
      </c>
      <c r="F18" s="120">
        <v>4.2886301800000002</v>
      </c>
      <c r="G18" s="120">
        <v>0</v>
      </c>
      <c r="H18" s="120">
        <v>1.2899056800000002</v>
      </c>
      <c r="I18" s="120">
        <v>11.415695210000001</v>
      </c>
      <c r="J18" s="120">
        <v>0.63625043999999997</v>
      </c>
      <c r="K18" s="110">
        <f>SUM(D18:J18)</f>
        <v>69.199666289999996</v>
      </c>
      <c r="L18" s="383">
        <v>9.795234105000004</v>
      </c>
      <c r="M18" s="120">
        <f>L18+K18+'A2'!L18+'A1'!M18</f>
        <v>22695.539578755008</v>
      </c>
      <c r="N18" s="26"/>
    </row>
    <row r="19" spans="1:14" s="14" customFormat="1" ht="18" customHeight="1">
      <c r="A19" s="30"/>
      <c r="B19" s="31" t="s">
        <v>16</v>
      </c>
      <c r="C19" s="200"/>
      <c r="D19" s="110">
        <v>360.27616198999993</v>
      </c>
      <c r="E19" s="110">
        <v>994.36695213000053</v>
      </c>
      <c r="F19" s="110">
        <v>339.64693033999993</v>
      </c>
      <c r="G19" s="110">
        <v>18.209175100000003</v>
      </c>
      <c r="H19" s="110">
        <v>39.233049229999992</v>
      </c>
      <c r="I19" s="110">
        <v>52.335268450000001</v>
      </c>
      <c r="J19" s="110">
        <v>2.28370731</v>
      </c>
      <c r="K19" s="110">
        <f>SUM(D19:J19)</f>
        <v>1806.3512445500005</v>
      </c>
      <c r="L19" s="383">
        <v>138.31157792000013</v>
      </c>
      <c r="M19" s="120">
        <f>L19+K19+'A2'!L19+'A1'!M19</f>
        <v>81879.544663020031</v>
      </c>
      <c r="N19" s="26"/>
    </row>
    <row r="20" spans="1:14" s="14" customFormat="1" ht="18" customHeight="1">
      <c r="A20" s="29"/>
      <c r="B20" s="12" t="s">
        <v>17</v>
      </c>
      <c r="C20" s="200"/>
      <c r="D20" s="396">
        <f t="shared" ref="D20:K20" si="3">SUM(D21:D22)</f>
        <v>0</v>
      </c>
      <c r="E20" s="396">
        <f t="shared" si="3"/>
        <v>25.887261819999999</v>
      </c>
      <c r="F20" s="396">
        <f t="shared" si="3"/>
        <v>0</v>
      </c>
      <c r="G20" s="396">
        <f t="shared" si="3"/>
        <v>0</v>
      </c>
      <c r="H20" s="396">
        <f t="shared" si="3"/>
        <v>0</v>
      </c>
      <c r="I20" s="396">
        <f t="shared" si="3"/>
        <v>0</v>
      </c>
      <c r="J20" s="396">
        <f t="shared" si="3"/>
        <v>0</v>
      </c>
      <c r="K20" s="396">
        <f t="shared" si="3"/>
        <v>25.887261819999999</v>
      </c>
      <c r="L20" s="397">
        <f>SUM(L21:L22)</f>
        <v>66.910126520000006</v>
      </c>
      <c r="M20" s="396">
        <f>SUM(M21:M22)</f>
        <v>12562.338510769998</v>
      </c>
      <c r="N20" s="26"/>
    </row>
    <row r="21" spans="1:14" s="14" customFormat="1" ht="18" customHeight="1">
      <c r="A21" s="30"/>
      <c r="B21" s="31" t="s">
        <v>15</v>
      </c>
      <c r="C21" s="200"/>
      <c r="D21" s="110">
        <v>0</v>
      </c>
      <c r="E21" s="110">
        <v>7.2735399999999993E-3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f>SUM(D21:J21)</f>
        <v>7.2735399999999993E-3</v>
      </c>
      <c r="L21" s="383">
        <v>7.1651749999999993E-3</v>
      </c>
      <c r="M21" s="120">
        <f>L21+K21+'A2'!L21+'A1'!M21</f>
        <v>1112.2287253049999</v>
      </c>
      <c r="N21" s="26"/>
    </row>
    <row r="22" spans="1:14" s="14" customFormat="1" ht="18" customHeight="1">
      <c r="A22" s="30"/>
      <c r="B22" s="31" t="s">
        <v>16</v>
      </c>
      <c r="C22" s="200"/>
      <c r="D22" s="110">
        <v>0</v>
      </c>
      <c r="E22" s="110">
        <v>25.879988279999999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f>SUM(D22:J22)</f>
        <v>25.879988279999999</v>
      </c>
      <c r="L22" s="383">
        <v>66.902961345000008</v>
      </c>
      <c r="M22" s="120">
        <f>L22+K22+'A2'!L22+'A1'!M22</f>
        <v>11450.109785464998</v>
      </c>
      <c r="N22" s="26"/>
    </row>
    <row r="23" spans="1:14" s="14" customFormat="1" ht="18" customHeight="1">
      <c r="A23" s="30"/>
      <c r="B23" s="12" t="s">
        <v>18</v>
      </c>
      <c r="C23" s="200"/>
      <c r="D23" s="110">
        <f t="shared" ref="D23:K23" si="4">SUM(D24:D25)</f>
        <v>106.09689322</v>
      </c>
      <c r="E23" s="110">
        <f t="shared" si="4"/>
        <v>89.057243630000002</v>
      </c>
      <c r="F23" s="110">
        <f t="shared" si="4"/>
        <v>171.74365979000001</v>
      </c>
      <c r="G23" s="110">
        <f t="shared" si="4"/>
        <v>4.2522304099999992</v>
      </c>
      <c r="H23" s="110">
        <f t="shared" si="4"/>
        <v>51.106057829999997</v>
      </c>
      <c r="I23" s="110">
        <f t="shared" si="4"/>
        <v>6.5702181099999999</v>
      </c>
      <c r="J23" s="110">
        <f t="shared" si="4"/>
        <v>10.07079654</v>
      </c>
      <c r="K23" s="110">
        <f t="shared" si="4"/>
        <v>438.89709952999999</v>
      </c>
      <c r="L23" s="397">
        <f>SUM(L24:L25)</f>
        <v>110.33737863499996</v>
      </c>
      <c r="M23" s="396">
        <f>SUM(M24:M25)</f>
        <v>78713.737959325052</v>
      </c>
      <c r="N23" s="26"/>
    </row>
    <row r="24" spans="1:14" s="14" customFormat="1" ht="18" customHeight="1">
      <c r="A24" s="30"/>
      <c r="B24" s="31" t="s">
        <v>15</v>
      </c>
      <c r="C24" s="200"/>
      <c r="D24" s="110">
        <v>85.399730969999993</v>
      </c>
      <c r="E24" s="110">
        <v>88.625738280000007</v>
      </c>
      <c r="F24" s="110">
        <v>109.19393379</v>
      </c>
      <c r="G24" s="110">
        <v>9.2554890000000001E-2</v>
      </c>
      <c r="H24" s="110">
        <v>0.72832131999999994</v>
      </c>
      <c r="I24" s="110">
        <v>6.5702181099999999</v>
      </c>
      <c r="J24" s="110">
        <v>9.3356296000000007</v>
      </c>
      <c r="K24" s="110">
        <f>SUM(D24:J24)</f>
        <v>299.94612696000002</v>
      </c>
      <c r="L24" s="383">
        <v>71.147714949999965</v>
      </c>
      <c r="M24" s="120">
        <f>L24+K24+'A2'!L24+'A1'!M24</f>
        <v>56268.712185910052</v>
      </c>
      <c r="N24" s="26"/>
    </row>
    <row r="25" spans="1:14" s="14" customFormat="1" ht="18" customHeight="1">
      <c r="A25" s="30"/>
      <c r="B25" s="31" t="s">
        <v>16</v>
      </c>
      <c r="C25" s="200"/>
      <c r="D25" s="110">
        <v>20.697162250000002</v>
      </c>
      <c r="E25" s="110">
        <v>0.43150535000000001</v>
      </c>
      <c r="F25" s="110">
        <v>62.549726000000007</v>
      </c>
      <c r="G25" s="110">
        <v>4.1596755199999995</v>
      </c>
      <c r="H25" s="110">
        <v>50.377736509999998</v>
      </c>
      <c r="I25" s="110">
        <v>0</v>
      </c>
      <c r="J25" s="110">
        <v>0.73516694000000005</v>
      </c>
      <c r="K25" s="110">
        <f>SUM(D25:J25)</f>
        <v>138.95097257</v>
      </c>
      <c r="L25" s="383">
        <v>39.189663684999999</v>
      </c>
      <c r="M25" s="120">
        <f>L25+K25+'A2'!L25+'A1'!M25</f>
        <v>22445.025773415</v>
      </c>
      <c r="N25" s="26"/>
    </row>
    <row r="26" spans="1:14" s="14" customFormat="1" ht="18" customHeight="1">
      <c r="A26" s="29"/>
      <c r="B26" s="470" t="s">
        <v>333</v>
      </c>
      <c r="C26" s="472"/>
      <c r="D26" s="471">
        <f>D27+D28</f>
        <v>0</v>
      </c>
      <c r="E26" s="471">
        <f t="shared" ref="E26:K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396">
        <f>SUM(L27:L28)</f>
        <v>0</v>
      </c>
      <c r="M26" s="396">
        <f>SUM(M27:M28)</f>
        <v>125767.96327604001</v>
      </c>
      <c r="N26" s="26"/>
    </row>
    <row r="27" spans="1:14" s="14" customFormat="1" ht="18" customHeight="1">
      <c r="A27" s="30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10">
        <f>SUM(D27:J27)</f>
        <v>0</v>
      </c>
      <c r="L27" s="383">
        <v>0</v>
      </c>
      <c r="M27" s="120">
        <f>L27+K27+'A2'!L27+'A1'!M27</f>
        <v>125767.79559355001</v>
      </c>
      <c r="N27" s="26"/>
    </row>
    <row r="28" spans="1:14" s="14" customFormat="1" ht="18" customHeight="1">
      <c r="A28" s="30"/>
      <c r="B28" s="31" t="s">
        <v>16</v>
      </c>
      <c r="C28" s="200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f>SUM(D28:J28)</f>
        <v>0</v>
      </c>
      <c r="L28" s="383">
        <v>0</v>
      </c>
      <c r="M28" s="120">
        <f>L28+K28+'A2'!L28+'A1'!M28</f>
        <v>0.16768249000000002</v>
      </c>
      <c r="N28" s="26"/>
    </row>
    <row r="29" spans="1:14" s="14" customFormat="1" ht="18" customHeight="1">
      <c r="A29" s="29"/>
      <c r="B29" s="12" t="s">
        <v>19</v>
      </c>
      <c r="C29" s="12"/>
      <c r="D29" s="396">
        <f>D26+D13</f>
        <v>715.75646173999985</v>
      </c>
      <c r="E29" s="396">
        <f t="shared" ref="E29:K29" si="6">E26+E13</f>
        <v>2083.7853468000008</v>
      </c>
      <c r="F29" s="396">
        <f t="shared" si="6"/>
        <v>1499.6406398300003</v>
      </c>
      <c r="G29" s="396">
        <f t="shared" si="6"/>
        <v>48.784588990000003</v>
      </c>
      <c r="H29" s="396">
        <f t="shared" si="6"/>
        <v>184.65231815999999</v>
      </c>
      <c r="I29" s="396">
        <f t="shared" si="6"/>
        <v>157.41299178</v>
      </c>
      <c r="J29" s="396">
        <f t="shared" si="6"/>
        <v>50.13123899</v>
      </c>
      <c r="K29" s="396">
        <f t="shared" si="6"/>
        <v>4740.1635862900011</v>
      </c>
      <c r="L29" s="396">
        <f>L26+L13</f>
        <v>458.49951345500017</v>
      </c>
      <c r="M29" s="396">
        <f>M26+M13</f>
        <v>571566.19226133567</v>
      </c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20"/>
      <c r="K30" s="120"/>
      <c r="L30" s="387"/>
      <c r="M30" s="120"/>
      <c r="N30" s="26"/>
    </row>
    <row r="31" spans="1:14" s="14" customFormat="1" ht="18" customHeight="1">
      <c r="A31" s="27"/>
      <c r="B31" s="28" t="s">
        <v>334</v>
      </c>
      <c r="C31" s="56"/>
      <c r="D31" s="110"/>
      <c r="E31" s="110"/>
      <c r="F31" s="110"/>
      <c r="G31" s="110"/>
      <c r="H31" s="110"/>
      <c r="I31" s="110"/>
      <c r="J31" s="120"/>
      <c r="K31" s="120"/>
      <c r="L31" s="387"/>
      <c r="M31" s="120"/>
      <c r="N31" s="26"/>
    </row>
    <row r="32" spans="1:14" s="14" customFormat="1" ht="18" customHeight="1">
      <c r="A32" s="27"/>
      <c r="B32" s="470" t="s">
        <v>332</v>
      </c>
      <c r="C32" s="472"/>
      <c r="D32" s="471">
        <f t="shared" ref="D32:K32" si="7">D33+D36+D39+D42</f>
        <v>5.3098776800000005</v>
      </c>
      <c r="E32" s="471">
        <f t="shared" si="7"/>
        <v>6.7466619799999989</v>
      </c>
      <c r="F32" s="471">
        <f t="shared" si="7"/>
        <v>0.11339534999999999</v>
      </c>
      <c r="G32" s="471">
        <f t="shared" si="7"/>
        <v>0</v>
      </c>
      <c r="H32" s="471">
        <f t="shared" si="7"/>
        <v>2.4642181700000001</v>
      </c>
      <c r="I32" s="471">
        <f t="shared" si="7"/>
        <v>12.118798930000002</v>
      </c>
      <c r="J32" s="471">
        <f t="shared" si="7"/>
        <v>6.3722290999999993</v>
      </c>
      <c r="K32" s="471">
        <f t="shared" si="7"/>
        <v>33.125181210000001</v>
      </c>
      <c r="L32" s="473"/>
      <c r="M32" s="120">
        <f>L32+K32+'A2'!L32+'A1'!M32</f>
        <v>17394.024170140005</v>
      </c>
      <c r="N32" s="26"/>
    </row>
    <row r="33" spans="1:18" s="14" customFormat="1" ht="18" customHeight="1">
      <c r="A33" s="29"/>
      <c r="B33" s="12" t="s">
        <v>14</v>
      </c>
      <c r="C33" s="200"/>
      <c r="D33" s="396">
        <f t="shared" ref="D33:M33" si="8">SUM(D34:D35)</f>
        <v>5.2074238500000005</v>
      </c>
      <c r="E33" s="396">
        <f t="shared" si="8"/>
        <v>0</v>
      </c>
      <c r="F33" s="396">
        <f t="shared" si="8"/>
        <v>5.9428129999999996E-2</v>
      </c>
      <c r="G33" s="396">
        <f t="shared" si="8"/>
        <v>0</v>
      </c>
      <c r="H33" s="396">
        <f t="shared" si="8"/>
        <v>0.51897720999999997</v>
      </c>
      <c r="I33" s="396">
        <f t="shared" si="8"/>
        <v>12.118798930000002</v>
      </c>
      <c r="J33" s="396">
        <f t="shared" si="8"/>
        <v>0.31909976000000001</v>
      </c>
      <c r="K33" s="396">
        <f t="shared" si="8"/>
        <v>18.223727880000002</v>
      </c>
      <c r="L33" s="397">
        <f t="shared" si="8"/>
        <v>49.466545914999983</v>
      </c>
      <c r="M33" s="396">
        <f t="shared" si="8"/>
        <v>6794.0107804650033</v>
      </c>
      <c r="N33" s="26"/>
    </row>
    <row r="34" spans="1:18" s="14" customFormat="1" ht="18" customHeight="1">
      <c r="A34" s="30"/>
      <c r="B34" s="31" t="s">
        <v>15</v>
      </c>
      <c r="C34" s="200"/>
      <c r="D34" s="120">
        <v>0</v>
      </c>
      <c r="E34" s="120">
        <v>0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10">
        <f>SUM(D34:J34)</f>
        <v>0</v>
      </c>
      <c r="L34" s="383">
        <v>1.6195617500000001</v>
      </c>
      <c r="M34" s="120">
        <f>L34+K34+'A2'!L34+'A1'!M34</f>
        <v>269.06499230000003</v>
      </c>
      <c r="N34" s="26"/>
    </row>
    <row r="35" spans="1:18" s="14" customFormat="1" ht="18" customHeight="1">
      <c r="A35" s="30"/>
      <c r="B35" s="31" t="s">
        <v>16</v>
      </c>
      <c r="C35" s="200"/>
      <c r="D35" s="110">
        <v>5.2074238500000005</v>
      </c>
      <c r="E35" s="110">
        <v>0</v>
      </c>
      <c r="F35" s="110">
        <v>5.9428129999999996E-2</v>
      </c>
      <c r="G35" s="110">
        <v>0</v>
      </c>
      <c r="H35" s="110">
        <v>0.51897720999999997</v>
      </c>
      <c r="I35" s="110">
        <v>12.118798930000002</v>
      </c>
      <c r="J35" s="110">
        <v>0.31909976000000001</v>
      </c>
      <c r="K35" s="110">
        <f>SUM(D35:J35)</f>
        <v>18.223727880000002</v>
      </c>
      <c r="L35" s="383">
        <v>47.846984164999981</v>
      </c>
      <c r="M35" s="120">
        <f>L35+K35+'A2'!L35+'A1'!M35</f>
        <v>6524.9457881650033</v>
      </c>
      <c r="N35" s="26"/>
    </row>
    <row r="36" spans="1:18" s="14" customFormat="1" ht="18" customHeight="1">
      <c r="A36" s="30"/>
      <c r="B36" s="12" t="s">
        <v>330</v>
      </c>
      <c r="C36" s="200"/>
      <c r="D36" s="396">
        <f t="shared" ref="D36:K36" si="9">SUM(D37:D38)</f>
        <v>0</v>
      </c>
      <c r="E36" s="396">
        <f t="shared" si="9"/>
        <v>6.7466619799999989</v>
      </c>
      <c r="F36" s="396">
        <f t="shared" si="9"/>
        <v>5.3967219999999996E-2</v>
      </c>
      <c r="G36" s="396">
        <f t="shared" si="9"/>
        <v>0</v>
      </c>
      <c r="H36" s="396">
        <f t="shared" si="9"/>
        <v>1.94524096</v>
      </c>
      <c r="I36" s="396">
        <f t="shared" si="9"/>
        <v>0</v>
      </c>
      <c r="J36" s="396">
        <f t="shared" si="9"/>
        <v>3.2801612799999997</v>
      </c>
      <c r="K36" s="396">
        <f t="shared" si="9"/>
        <v>12.026031439999999</v>
      </c>
      <c r="L36" s="397">
        <f>SUM(L37:L38)</f>
        <v>50.31509165500001</v>
      </c>
      <c r="M36" s="396">
        <f>SUM(M37:M38)</f>
        <v>4844.7470271050024</v>
      </c>
      <c r="N36" s="26"/>
    </row>
    <row r="37" spans="1:18" s="14" customFormat="1" ht="18" customHeight="1">
      <c r="A37" s="30"/>
      <c r="B37" s="31" t="s">
        <v>15</v>
      </c>
      <c r="C37" s="200"/>
      <c r="D37" s="120">
        <v>0</v>
      </c>
      <c r="E37" s="120">
        <v>0.32134302999999997</v>
      </c>
      <c r="F37" s="120">
        <v>5.3967219999999996E-2</v>
      </c>
      <c r="G37" s="120">
        <v>0</v>
      </c>
      <c r="H37" s="120">
        <v>0</v>
      </c>
      <c r="I37" s="120">
        <v>0</v>
      </c>
      <c r="J37" s="120">
        <v>0.31909976000000001</v>
      </c>
      <c r="K37" s="110">
        <f>SUM(D37:J37)</f>
        <v>0.69441000999999991</v>
      </c>
      <c r="L37" s="383">
        <v>1.8467914750000001</v>
      </c>
      <c r="M37" s="120">
        <f>L37+K37+'A2'!L37+'A1'!M37</f>
        <v>115.331874895</v>
      </c>
      <c r="N37" s="26"/>
    </row>
    <row r="38" spans="1:18" s="14" customFormat="1" ht="18" customHeight="1">
      <c r="A38" s="30"/>
      <c r="B38" s="31" t="s">
        <v>16</v>
      </c>
      <c r="C38" s="200"/>
      <c r="D38" s="110">
        <v>0</v>
      </c>
      <c r="E38" s="110">
        <v>6.4253189499999994</v>
      </c>
      <c r="F38" s="110">
        <v>0</v>
      </c>
      <c r="G38" s="110">
        <v>0</v>
      </c>
      <c r="H38" s="110">
        <v>1.94524096</v>
      </c>
      <c r="I38" s="110">
        <v>0</v>
      </c>
      <c r="J38" s="110">
        <v>2.9610615199999999</v>
      </c>
      <c r="K38" s="110">
        <f>SUM(D38:J38)</f>
        <v>11.331621429999998</v>
      </c>
      <c r="L38" s="383">
        <v>48.468300180000007</v>
      </c>
      <c r="M38" s="120">
        <f>L38+K38+'A2'!L38+'A1'!M38</f>
        <v>4729.4151522100028</v>
      </c>
      <c r="N38" s="26"/>
    </row>
    <row r="39" spans="1:18" s="14" customFormat="1" ht="18" customHeight="1">
      <c r="A39" s="29"/>
      <c r="B39" s="12" t="s">
        <v>17</v>
      </c>
      <c r="C39" s="200"/>
      <c r="D39" s="396">
        <f t="shared" ref="D39:K39" si="10">SUM(D40:D41)</f>
        <v>0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7">
        <f>SUM(L40:L41)</f>
        <v>1.6278874999999998E-2</v>
      </c>
      <c r="M39" s="396">
        <f>SUM(M40:M41)</f>
        <v>42.728817095000004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>
        <f>SUM(D40:J40)</f>
        <v>0</v>
      </c>
      <c r="L40" s="383"/>
      <c r="M40" s="120">
        <f>L40+K40+'A2'!L40+'A1'!M40</f>
        <v>0</v>
      </c>
      <c r="N40" s="26"/>
    </row>
    <row r="41" spans="1:18" s="14" customFormat="1" ht="18" customHeight="1">
      <c r="A41" s="30"/>
      <c r="B41" s="31" t="s">
        <v>16</v>
      </c>
      <c r="C41" s="200"/>
      <c r="D41" s="110">
        <v>0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f>SUM(D41:J41)</f>
        <v>0</v>
      </c>
      <c r="L41" s="383">
        <v>1.6278874999999998E-2</v>
      </c>
      <c r="M41" s="120">
        <f>L41+K41+'A2'!L41+'A1'!M41</f>
        <v>42.728817095000004</v>
      </c>
      <c r="N41" s="26"/>
    </row>
    <row r="42" spans="1:18" s="14" customFormat="1" ht="18" customHeight="1">
      <c r="A42" s="30"/>
      <c r="B42" s="12" t="s">
        <v>18</v>
      </c>
      <c r="C42" s="200"/>
      <c r="D42" s="110">
        <f t="shared" ref="D42:K42" si="11">SUM(D43:D44)</f>
        <v>0.10245383</v>
      </c>
      <c r="E42" s="110">
        <f t="shared" si="11"/>
        <v>0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2.7729680599999997</v>
      </c>
      <c r="K42" s="110">
        <f t="shared" si="11"/>
        <v>2.8754218899999997</v>
      </c>
      <c r="L42" s="397">
        <f>SUM(L43:L44)</f>
        <v>9.3939649249999988</v>
      </c>
      <c r="M42" s="396">
        <f>SUM(M43:M44)</f>
        <v>5821.7294268449996</v>
      </c>
      <c r="N42" s="26"/>
    </row>
    <row r="43" spans="1:18" s="14" customFormat="1" ht="18" customHeight="1">
      <c r="A43" s="30"/>
      <c r="B43" s="31" t="s">
        <v>15</v>
      </c>
      <c r="C43" s="200"/>
      <c r="D43" s="110">
        <v>0.10245383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f>SUM(D43:J43)</f>
        <v>0.10245383</v>
      </c>
      <c r="L43" s="383">
        <v>4.9282203349999998</v>
      </c>
      <c r="M43" s="120">
        <f>L43+K43+'A2'!L43+'A1'!M43</f>
        <v>5320.1998013949997</v>
      </c>
      <c r="N43" s="26"/>
    </row>
    <row r="44" spans="1:18" s="14" customFormat="1" ht="18" customHeight="1">
      <c r="A44" s="30"/>
      <c r="B44" s="31" t="s">
        <v>16</v>
      </c>
      <c r="C44" s="200"/>
      <c r="D44" s="110">
        <v>0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2.7729680599999997</v>
      </c>
      <c r="K44" s="110">
        <f>SUM(D44:J44)</f>
        <v>2.7729680599999997</v>
      </c>
      <c r="L44" s="383">
        <v>4.4657445899999999</v>
      </c>
      <c r="M44" s="120">
        <f>L44+K44+'A2'!L44+'A1'!M44</f>
        <v>501.52962545000003</v>
      </c>
      <c r="N44" s="26"/>
    </row>
    <row r="45" spans="1:18" s="14" customFormat="1" ht="18" customHeight="1">
      <c r="A45" s="29"/>
      <c r="B45" s="470" t="s">
        <v>333</v>
      </c>
      <c r="C45" s="472"/>
      <c r="D45" s="471">
        <f t="shared" ref="D45:K45" si="12">D46+D47</f>
        <v>0</v>
      </c>
      <c r="E45" s="471">
        <f t="shared" si="12"/>
        <v>0</v>
      </c>
      <c r="F45" s="471">
        <f t="shared" si="12"/>
        <v>0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396">
        <f>SUM(L46:L47)</f>
        <v>0</v>
      </c>
      <c r="M45" s="396">
        <f>SUM(M46:M47)</f>
        <v>3996.5626137300005</v>
      </c>
      <c r="N45" s="26"/>
    </row>
    <row r="46" spans="1:18" s="26" customFormat="1" ht="18" customHeight="1">
      <c r="A46" s="30"/>
      <c r="B46" s="31" t="s">
        <v>15</v>
      </c>
      <c r="C46" s="200"/>
      <c r="D46" s="120">
        <v>0</v>
      </c>
      <c r="E46" s="120">
        <v>0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10">
        <f>SUM(D46:J46)</f>
        <v>0</v>
      </c>
      <c r="L46" s="383">
        <v>0</v>
      </c>
      <c r="M46" s="120">
        <f>L46+K46+'A2'!L46+'A1'!M46</f>
        <v>3525.0255216800006</v>
      </c>
      <c r="O46" s="121"/>
      <c r="P46" s="14"/>
      <c r="Q46" s="14"/>
      <c r="R46" s="14"/>
    </row>
    <row r="47" spans="1:18" s="14" customFormat="1" ht="18" customHeight="1">
      <c r="A47" s="30"/>
      <c r="B47" s="31" t="s">
        <v>16</v>
      </c>
      <c r="C47" s="200"/>
      <c r="D47" s="110">
        <v>0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f>SUM(D47:J47)</f>
        <v>0</v>
      </c>
      <c r="L47" s="383">
        <v>0</v>
      </c>
      <c r="M47" s="120">
        <f>L47+K47+'A2'!L47+'A1'!M47</f>
        <v>471.53709204999996</v>
      </c>
      <c r="N47" s="26"/>
      <c r="O47" s="121"/>
    </row>
    <row r="48" spans="1:18" s="14" customFormat="1" ht="18" customHeight="1">
      <c r="A48" s="29"/>
      <c r="B48" s="12" t="s">
        <v>19</v>
      </c>
      <c r="C48" s="12"/>
      <c r="D48" s="396">
        <f>D45+D32</f>
        <v>5.3098776800000005</v>
      </c>
      <c r="E48" s="396">
        <f t="shared" ref="E48:K48" si="13">E45+E32</f>
        <v>6.7466619799999989</v>
      </c>
      <c r="F48" s="396">
        <f t="shared" si="13"/>
        <v>0.11339534999999999</v>
      </c>
      <c r="G48" s="396">
        <f t="shared" si="13"/>
        <v>0</v>
      </c>
      <c r="H48" s="396">
        <f t="shared" si="13"/>
        <v>2.4642181700000001</v>
      </c>
      <c r="I48" s="396">
        <f t="shared" si="13"/>
        <v>12.118798930000002</v>
      </c>
      <c r="J48" s="396">
        <f t="shared" si="13"/>
        <v>6.3722290999999993</v>
      </c>
      <c r="K48" s="396">
        <f t="shared" si="13"/>
        <v>33.125181210000001</v>
      </c>
      <c r="L48" s="396">
        <f>L45+L32</f>
        <v>0</v>
      </c>
      <c r="M48" s="396">
        <f>M45+M32</f>
        <v>21390.586783870007</v>
      </c>
      <c r="N48" s="26"/>
      <c r="O48" s="121"/>
    </row>
    <row r="49" spans="1:16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20"/>
      <c r="K49" s="120"/>
      <c r="L49" s="387">
        <v>0</v>
      </c>
      <c r="M49" s="120"/>
      <c r="N49" s="26"/>
    </row>
    <row r="50" spans="1:16" s="14" customFormat="1" ht="18" customHeight="1">
      <c r="A50" s="29"/>
      <c r="B50" s="12" t="s">
        <v>21</v>
      </c>
      <c r="C50" s="12"/>
      <c r="D50" s="111">
        <v>5.3098776800000005</v>
      </c>
      <c r="E50" s="111">
        <v>6.7466619799999989</v>
      </c>
      <c r="F50" s="111">
        <v>0</v>
      </c>
      <c r="G50" s="111">
        <v>0</v>
      </c>
      <c r="H50" s="111">
        <v>2.4642181700000001</v>
      </c>
      <c r="I50" s="111">
        <v>1.28783669</v>
      </c>
      <c r="J50" s="120">
        <v>0.89218667000000007</v>
      </c>
      <c r="K50" s="110">
        <f>SUM(D50:J50)</f>
        <v>16.700781190000001</v>
      </c>
      <c r="L50" s="387">
        <v>10.439568684999998</v>
      </c>
      <c r="M50" s="120">
        <f>L50+K50+'A2'!L50+'A1'!M50</f>
        <v>3658.2891318250008</v>
      </c>
      <c r="N50" s="26"/>
    </row>
    <row r="51" spans="1:16" s="14" customFormat="1" ht="18" customHeight="1">
      <c r="A51" s="29"/>
      <c r="B51" s="12" t="s">
        <v>22</v>
      </c>
      <c r="C51" s="12"/>
      <c r="D51" s="111">
        <v>0</v>
      </c>
      <c r="E51" s="111">
        <v>0</v>
      </c>
      <c r="F51" s="111">
        <v>5.3967219999999996E-2</v>
      </c>
      <c r="G51" s="111">
        <v>0</v>
      </c>
      <c r="H51" s="111">
        <v>0</v>
      </c>
      <c r="I51" s="111">
        <v>10.830962240000002</v>
      </c>
      <c r="J51" s="120">
        <v>5.4800424299999992</v>
      </c>
      <c r="K51" s="110">
        <f>SUM(D51:J51)</f>
        <v>16.36497189</v>
      </c>
      <c r="L51" s="387">
        <v>78.74265683500002</v>
      </c>
      <c r="M51" s="120">
        <f>L51+K51+'A2'!L51+'A1'!M51</f>
        <v>16705.197615634996</v>
      </c>
      <c r="N51" s="26"/>
    </row>
    <row r="52" spans="1:16" s="14" customFormat="1" ht="18" customHeight="1">
      <c r="A52" s="29"/>
      <c r="B52" s="12" t="s">
        <v>23</v>
      </c>
      <c r="C52" s="12"/>
      <c r="D52" s="111">
        <v>0</v>
      </c>
      <c r="E52" s="111">
        <v>0</v>
      </c>
      <c r="F52" s="111">
        <v>5.9428129999999996E-2</v>
      </c>
      <c r="G52" s="111">
        <v>0</v>
      </c>
      <c r="H52" s="111">
        <v>0</v>
      </c>
      <c r="I52" s="111">
        <v>0</v>
      </c>
      <c r="J52" s="120">
        <v>0</v>
      </c>
      <c r="K52" s="110">
        <f>SUM(D52:J52)</f>
        <v>5.9428129999999996E-2</v>
      </c>
      <c r="L52" s="387">
        <v>20.009655849999998</v>
      </c>
      <c r="M52" s="120">
        <f>L52+K52+'A2'!L52+'A1'!M52</f>
        <v>1136.2919178</v>
      </c>
      <c r="N52" s="26"/>
    </row>
    <row r="53" spans="1:16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20"/>
      <c r="K53" s="120"/>
      <c r="L53" s="387"/>
      <c r="M53" s="120"/>
      <c r="N53" s="26"/>
    </row>
    <row r="54" spans="1:16" s="14" customFormat="1" ht="18" customHeight="1">
      <c r="A54" s="27"/>
      <c r="B54" s="28" t="s">
        <v>77</v>
      </c>
      <c r="C54" s="56"/>
      <c r="D54" s="120"/>
      <c r="E54" s="110"/>
      <c r="F54" s="110"/>
      <c r="G54" s="110"/>
      <c r="H54" s="110"/>
      <c r="I54" s="110"/>
      <c r="J54" s="388"/>
      <c r="K54" s="388"/>
      <c r="L54" s="387"/>
      <c r="M54" s="120"/>
      <c r="N54" s="26"/>
    </row>
    <row r="55" spans="1:16" s="14" customFormat="1" ht="18" customHeight="1">
      <c r="A55" s="27"/>
      <c r="B55" s="470" t="s">
        <v>332</v>
      </c>
      <c r="C55" s="472"/>
      <c r="D55" s="471">
        <f t="shared" ref="D55:L55" si="14">D56+D59+D62+D65</f>
        <v>359.60259857</v>
      </c>
      <c r="E55" s="471">
        <f t="shared" si="14"/>
        <v>1927.6221628600001</v>
      </c>
      <c r="F55" s="471">
        <f t="shared" si="14"/>
        <v>2900.3932032399994</v>
      </c>
      <c r="G55" s="471">
        <f t="shared" si="14"/>
        <v>0</v>
      </c>
      <c r="H55" s="471">
        <f t="shared" si="14"/>
        <v>0.63861091000000003</v>
      </c>
      <c r="I55" s="471">
        <f t="shared" si="14"/>
        <v>61.446238790000002</v>
      </c>
      <c r="J55" s="471">
        <f t="shared" si="14"/>
        <v>36.381043840000004</v>
      </c>
      <c r="K55" s="471">
        <f t="shared" si="14"/>
        <v>5286.0838582099996</v>
      </c>
      <c r="L55" s="471">
        <f t="shared" si="14"/>
        <v>1011.4533613600004</v>
      </c>
      <c r="M55" s="120">
        <f>L55+K55+'A2'!L55+'A1'!M55</f>
        <v>473214.29120713985</v>
      </c>
      <c r="N55" s="26"/>
    </row>
    <row r="56" spans="1:16" s="14" customFormat="1" ht="18" customHeight="1">
      <c r="A56" s="29"/>
      <c r="B56" s="12" t="s">
        <v>14</v>
      </c>
      <c r="C56" s="200"/>
      <c r="D56" s="396">
        <f t="shared" ref="D56:M56" si="15">SUM(D57:D58)</f>
        <v>310.07972453999997</v>
      </c>
      <c r="E56" s="396">
        <f t="shared" si="15"/>
        <v>476.95848495000007</v>
      </c>
      <c r="F56" s="396">
        <f t="shared" si="15"/>
        <v>590.82424675999982</v>
      </c>
      <c r="G56" s="396">
        <f t="shared" si="15"/>
        <v>0</v>
      </c>
      <c r="H56" s="396">
        <f t="shared" si="15"/>
        <v>0</v>
      </c>
      <c r="I56" s="396">
        <f t="shared" si="15"/>
        <v>51.947964890000002</v>
      </c>
      <c r="J56" s="396">
        <f t="shared" si="15"/>
        <v>7.7235080400000005</v>
      </c>
      <c r="K56" s="396">
        <f t="shared" si="15"/>
        <v>1437.5339291799999</v>
      </c>
      <c r="L56" s="397">
        <f t="shared" si="15"/>
        <v>125.19433321500009</v>
      </c>
      <c r="M56" s="396">
        <f t="shared" si="15"/>
        <v>283785.4622140748</v>
      </c>
      <c r="N56" s="26"/>
    </row>
    <row r="57" spans="1:16" s="14" customFormat="1" ht="18" customHeight="1">
      <c r="A57" s="30"/>
      <c r="B57" s="31" t="s">
        <v>15</v>
      </c>
      <c r="C57" s="200"/>
      <c r="D57" s="120">
        <v>0</v>
      </c>
      <c r="E57" s="120">
        <v>34.805897880000003</v>
      </c>
      <c r="F57" s="120">
        <v>1.9405639400000001</v>
      </c>
      <c r="G57" s="120">
        <v>0</v>
      </c>
      <c r="H57" s="120">
        <v>0</v>
      </c>
      <c r="I57" s="120">
        <v>51.947964890000002</v>
      </c>
      <c r="J57" s="120">
        <v>0</v>
      </c>
      <c r="K57" s="110">
        <f>SUM(D57:J57)</f>
        <v>88.694426710000002</v>
      </c>
      <c r="L57" s="383">
        <v>9.7009371800000057</v>
      </c>
      <c r="M57" s="120">
        <f>L57+K57+'A2'!L57+'A1'!M57</f>
        <v>127879.07030907985</v>
      </c>
      <c r="N57" s="26"/>
    </row>
    <row r="58" spans="1:16" s="14" customFormat="1" ht="18" customHeight="1">
      <c r="A58" s="30"/>
      <c r="B58" s="31" t="s">
        <v>16</v>
      </c>
      <c r="C58" s="200"/>
      <c r="D58" s="110">
        <v>310.07972453999997</v>
      </c>
      <c r="E58" s="110">
        <v>442.15258707000004</v>
      </c>
      <c r="F58" s="110">
        <v>588.88368281999988</v>
      </c>
      <c r="G58" s="110">
        <v>0</v>
      </c>
      <c r="H58" s="110">
        <v>0</v>
      </c>
      <c r="I58" s="110">
        <v>0</v>
      </c>
      <c r="J58" s="110">
        <v>7.7235080400000005</v>
      </c>
      <c r="K58" s="110">
        <f>SUM(D58:J58)</f>
        <v>1348.8395024699998</v>
      </c>
      <c r="L58" s="383">
        <v>115.49339603500007</v>
      </c>
      <c r="M58" s="120">
        <f>L58+K58+'A2'!L58+'A1'!M58</f>
        <v>155906.39190499496</v>
      </c>
      <c r="N58" s="26"/>
    </row>
    <row r="59" spans="1:16" s="14" customFormat="1" ht="18" customHeight="1">
      <c r="A59" s="30"/>
      <c r="B59" s="12" t="s">
        <v>330</v>
      </c>
      <c r="C59" s="200"/>
      <c r="D59" s="396">
        <f t="shared" ref="D59:K59" si="16">SUM(D60:D61)</f>
        <v>6.51530393</v>
      </c>
      <c r="E59" s="396">
        <f t="shared" si="16"/>
        <v>1318.3801077200001</v>
      </c>
      <c r="F59" s="396">
        <f t="shared" si="16"/>
        <v>363.97198947999999</v>
      </c>
      <c r="G59" s="396">
        <f t="shared" si="16"/>
        <v>0</v>
      </c>
      <c r="H59" s="396">
        <f t="shared" si="16"/>
        <v>0.63861091000000003</v>
      </c>
      <c r="I59" s="396">
        <f t="shared" si="16"/>
        <v>7.7901033999999996</v>
      </c>
      <c r="J59" s="396">
        <f t="shared" si="16"/>
        <v>20.160682930000004</v>
      </c>
      <c r="K59" s="396">
        <f t="shared" si="16"/>
        <v>1717.4567983699999</v>
      </c>
      <c r="L59" s="397">
        <f>SUM(L60:L61)</f>
        <v>816.81014166000034</v>
      </c>
      <c r="M59" s="396">
        <f>SUM(M60:M61)</f>
        <v>115114.16668355005</v>
      </c>
      <c r="N59" s="26"/>
    </row>
    <row r="60" spans="1:16" s="14" customFormat="1" ht="18" customHeight="1">
      <c r="A60" s="30"/>
      <c r="B60" s="31" t="s">
        <v>15</v>
      </c>
      <c r="C60" s="200"/>
      <c r="D60" s="120">
        <v>0</v>
      </c>
      <c r="E60" s="120">
        <v>1.5348336599999999</v>
      </c>
      <c r="F60" s="120">
        <v>11.044387850000001</v>
      </c>
      <c r="G60" s="120">
        <v>0</v>
      </c>
      <c r="H60" s="120">
        <v>0</v>
      </c>
      <c r="I60" s="120">
        <v>7.7901033999999996</v>
      </c>
      <c r="J60" s="120">
        <v>0</v>
      </c>
      <c r="K60" s="110">
        <f>SUM(D60:J60)</f>
        <v>20.369324910000003</v>
      </c>
      <c r="L60" s="383">
        <v>13.045622299999998</v>
      </c>
      <c r="M60" s="120">
        <f>L60+K60+'A2'!L60+'A1'!M60</f>
        <v>34126.480266320032</v>
      </c>
      <c r="N60" s="26"/>
    </row>
    <row r="61" spans="1:16" s="14" customFormat="1" ht="18" customHeight="1">
      <c r="A61" s="30"/>
      <c r="B61" s="31" t="s">
        <v>16</v>
      </c>
      <c r="C61" s="200"/>
      <c r="D61" s="110">
        <v>6.51530393</v>
      </c>
      <c r="E61" s="110">
        <v>1316.8452740600001</v>
      </c>
      <c r="F61" s="110">
        <v>352.92760162999997</v>
      </c>
      <c r="G61" s="110">
        <v>0</v>
      </c>
      <c r="H61" s="110">
        <v>0.63861091000000003</v>
      </c>
      <c r="I61" s="110">
        <v>0</v>
      </c>
      <c r="J61" s="110">
        <v>20.160682930000004</v>
      </c>
      <c r="K61" s="110">
        <f>SUM(D61:J61)</f>
        <v>1697.08747346</v>
      </c>
      <c r="L61" s="383">
        <v>803.76451936000035</v>
      </c>
      <c r="M61" s="120">
        <f>L61+K61+'A2'!L61+'A1'!M61</f>
        <v>80987.686417230027</v>
      </c>
      <c r="N61" s="26"/>
    </row>
    <row r="62" spans="1:16" s="14" customFormat="1" ht="18" customHeight="1">
      <c r="A62" s="29"/>
      <c r="B62" s="12" t="s">
        <v>17</v>
      </c>
      <c r="C62" s="200"/>
      <c r="D62" s="396">
        <f t="shared" ref="D62:K62" si="17">SUM(D63:D64)</f>
        <v>0</v>
      </c>
      <c r="E62" s="396">
        <f t="shared" si="17"/>
        <v>65.331294060000005</v>
      </c>
      <c r="F62" s="396">
        <f t="shared" si="17"/>
        <v>0</v>
      </c>
      <c r="G62" s="396">
        <f t="shared" si="17"/>
        <v>0</v>
      </c>
      <c r="H62" s="396">
        <f t="shared" si="17"/>
        <v>0</v>
      </c>
      <c r="I62" s="396">
        <f t="shared" si="17"/>
        <v>0</v>
      </c>
      <c r="J62" s="396">
        <f t="shared" si="17"/>
        <v>0</v>
      </c>
      <c r="K62" s="396">
        <f t="shared" si="17"/>
        <v>65.331294060000005</v>
      </c>
      <c r="L62" s="397">
        <f>SUM(L63:L64)</f>
        <v>0.37872081000000002</v>
      </c>
      <c r="M62" s="396">
        <f>SUM(M63:M64)</f>
        <v>31214.209213949995</v>
      </c>
      <c r="N62" s="26"/>
    </row>
    <row r="63" spans="1:16" s="14" customFormat="1" ht="18" customHeight="1">
      <c r="A63" s="30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>
        <f>SUM(D63:J63)</f>
        <v>0</v>
      </c>
      <c r="L63" s="383">
        <v>0</v>
      </c>
      <c r="M63" s="120">
        <f>L63+K63+'A2'!L63+'A1'!M63</f>
        <v>9842.2206637899981</v>
      </c>
      <c r="N63" s="26"/>
    </row>
    <row r="64" spans="1:16" s="14" customFormat="1" ht="18" customHeight="1">
      <c r="A64" s="30"/>
      <c r="B64" s="31" t="s">
        <v>16</v>
      </c>
      <c r="C64" s="200"/>
      <c r="D64" s="110">
        <v>0</v>
      </c>
      <c r="E64" s="110">
        <v>65.331294060000005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f>SUM(D64:J64)</f>
        <v>65.331294060000005</v>
      </c>
      <c r="L64" s="383">
        <v>0.37872081000000002</v>
      </c>
      <c r="M64" s="120">
        <f>L64+K64+'A2'!L64+'A1'!M64</f>
        <v>21371.988550159997</v>
      </c>
      <c r="N64" s="26"/>
      <c r="P64" s="44"/>
    </row>
    <row r="65" spans="1:18" s="14" customFormat="1" ht="18" customHeight="1">
      <c r="A65" s="30"/>
      <c r="B65" s="12" t="s">
        <v>18</v>
      </c>
      <c r="C65" s="200"/>
      <c r="D65" s="110">
        <f t="shared" ref="D65:K65" si="18">SUM(D66:D67)</f>
        <v>43.007570099999988</v>
      </c>
      <c r="E65" s="110">
        <f t="shared" si="18"/>
        <v>66.95227613000003</v>
      </c>
      <c r="F65" s="110">
        <f t="shared" si="18"/>
        <v>1945.5969669999995</v>
      </c>
      <c r="G65" s="110">
        <f t="shared" si="18"/>
        <v>0</v>
      </c>
      <c r="H65" s="110">
        <f t="shared" si="18"/>
        <v>0</v>
      </c>
      <c r="I65" s="110">
        <f t="shared" si="18"/>
        <v>1.7081705</v>
      </c>
      <c r="J65" s="110">
        <f t="shared" si="18"/>
        <v>8.4968528700000014</v>
      </c>
      <c r="K65" s="110">
        <f t="shared" si="18"/>
        <v>2065.7618365999997</v>
      </c>
      <c r="L65" s="397">
        <f>SUM(L66:L67)</f>
        <v>69.070165675000013</v>
      </c>
      <c r="M65" s="396">
        <f>SUM(M66:M67)</f>
        <v>43100.453095565012</v>
      </c>
      <c r="N65" s="26"/>
      <c r="P65" s="44"/>
    </row>
    <row r="66" spans="1:18" s="14" customFormat="1" ht="18" customHeight="1">
      <c r="A66" s="30"/>
      <c r="B66" s="31" t="s">
        <v>15</v>
      </c>
      <c r="C66" s="200"/>
      <c r="D66" s="110">
        <v>43.007570099999988</v>
      </c>
      <c r="E66" s="110">
        <v>66.95227613000003</v>
      </c>
      <c r="F66" s="110">
        <v>792.63565636999965</v>
      </c>
      <c r="G66" s="110">
        <v>0</v>
      </c>
      <c r="H66" s="110">
        <v>0</v>
      </c>
      <c r="I66" s="110">
        <v>1.7081705</v>
      </c>
      <c r="J66" s="110">
        <v>8.4968528700000014</v>
      </c>
      <c r="K66" s="110">
        <f>SUM(D66:J66)</f>
        <v>912.80052596999974</v>
      </c>
      <c r="L66" s="383">
        <v>22.978171745000001</v>
      </c>
      <c r="M66" s="120">
        <f>L66+K66+'A2'!L66+'A1'!M66</f>
        <v>4738.3367083150006</v>
      </c>
      <c r="N66" s="26"/>
      <c r="P66" s="44"/>
    </row>
    <row r="67" spans="1:18" s="14" customFormat="1" ht="18" customHeight="1">
      <c r="A67" s="30"/>
      <c r="B67" s="31" t="s">
        <v>16</v>
      </c>
      <c r="C67" s="200"/>
      <c r="D67" s="110">
        <v>0</v>
      </c>
      <c r="E67" s="110">
        <v>0</v>
      </c>
      <c r="F67" s="110">
        <v>1152.9613106299998</v>
      </c>
      <c r="G67" s="110">
        <v>0</v>
      </c>
      <c r="H67" s="110">
        <v>0</v>
      </c>
      <c r="I67" s="110">
        <v>0</v>
      </c>
      <c r="J67" s="110">
        <v>0</v>
      </c>
      <c r="K67" s="110">
        <f>SUM(D67:J67)</f>
        <v>1152.9613106299998</v>
      </c>
      <c r="L67" s="383">
        <v>46.091993930000015</v>
      </c>
      <c r="M67" s="120">
        <f>L67+K67+'A2'!L67+'A1'!M67</f>
        <v>38362.116387250011</v>
      </c>
      <c r="N67" s="26"/>
      <c r="P67" s="44"/>
    </row>
    <row r="68" spans="1:18" s="14" customFormat="1" ht="18" customHeight="1">
      <c r="A68" s="29"/>
      <c r="B68" s="470" t="s">
        <v>333</v>
      </c>
      <c r="C68" s="472"/>
      <c r="D68" s="471">
        <f t="shared" ref="D68:K68" si="19">D69+D70</f>
        <v>0</v>
      </c>
      <c r="E68" s="471">
        <f t="shared" si="19"/>
        <v>0</v>
      </c>
      <c r="F68" s="471">
        <f t="shared" si="19"/>
        <v>0</v>
      </c>
      <c r="G68" s="471">
        <f t="shared" si="19"/>
        <v>0</v>
      </c>
      <c r="H68" s="471">
        <f t="shared" si="19"/>
        <v>0</v>
      </c>
      <c r="I68" s="471">
        <f t="shared" si="19"/>
        <v>0</v>
      </c>
      <c r="J68" s="471">
        <f t="shared" si="19"/>
        <v>0</v>
      </c>
      <c r="K68" s="471">
        <f t="shared" si="19"/>
        <v>0</v>
      </c>
      <c r="L68" s="396">
        <f>SUM(L69:L70)</f>
        <v>0</v>
      </c>
      <c r="M68" s="396">
        <f>SUM(M69:M70)</f>
        <v>101771.70347263</v>
      </c>
      <c r="N68" s="26"/>
      <c r="P68" s="40"/>
    </row>
    <row r="69" spans="1:18" s="14" customFormat="1" ht="18" customHeight="1">
      <c r="A69" s="30"/>
      <c r="B69" s="31" t="s">
        <v>15</v>
      </c>
      <c r="C69" s="200"/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10">
        <f>SUM(D69:J69)</f>
        <v>0</v>
      </c>
      <c r="L69" s="383">
        <v>0</v>
      </c>
      <c r="M69" s="120">
        <f>L69+K69+'A2'!L69+'A1'!M69</f>
        <v>101771.70347263</v>
      </c>
      <c r="N69" s="26"/>
      <c r="P69" s="42"/>
    </row>
    <row r="70" spans="1:1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>
        <f>SUM(D70:J70)</f>
        <v>0</v>
      </c>
      <c r="L70" s="383"/>
      <c r="M70" s="120">
        <f>L70+K70+'A2'!L70+'A1'!M70</f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396">
        <f>D68+D55</f>
        <v>359.60259857</v>
      </c>
      <c r="E71" s="396">
        <f t="shared" ref="E71:K71" si="20">E68+E55</f>
        <v>1927.6221628600001</v>
      </c>
      <c r="F71" s="396">
        <f t="shared" si="20"/>
        <v>2900.3932032399994</v>
      </c>
      <c r="G71" s="396">
        <f t="shared" si="20"/>
        <v>0</v>
      </c>
      <c r="H71" s="396">
        <f t="shared" si="20"/>
        <v>0.63861091000000003</v>
      </c>
      <c r="I71" s="396">
        <f t="shared" si="20"/>
        <v>61.446238790000002</v>
      </c>
      <c r="J71" s="396">
        <f t="shared" si="20"/>
        <v>36.381043840000004</v>
      </c>
      <c r="K71" s="396">
        <f t="shared" si="20"/>
        <v>5286.0838582099996</v>
      </c>
      <c r="L71" s="396">
        <f>L69+L55</f>
        <v>1011.4533613600004</v>
      </c>
      <c r="M71" s="396">
        <f>M68+M55</f>
        <v>574985.99467976985</v>
      </c>
      <c r="N71" s="425"/>
      <c r="O71" s="40"/>
      <c r="P71" s="42"/>
    </row>
    <row r="72" spans="1:18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20"/>
      <c r="K72" s="120"/>
      <c r="L72" s="387"/>
      <c r="M72" s="120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111">
        <v>359.60259856999988</v>
      </c>
      <c r="E73" s="111">
        <v>1833.6842273099999</v>
      </c>
      <c r="F73" s="111">
        <v>2785.8168983299979</v>
      </c>
      <c r="G73" s="111">
        <v>0</v>
      </c>
      <c r="H73" s="111">
        <v>0.63861091000000003</v>
      </c>
      <c r="I73" s="111">
        <v>59.835529729999998</v>
      </c>
      <c r="J73" s="120">
        <v>36.381043840000011</v>
      </c>
      <c r="K73" s="120">
        <f>SUM(D73:J73)</f>
        <v>5075.9589086899978</v>
      </c>
      <c r="L73" s="387">
        <v>984.2783948550001</v>
      </c>
      <c r="M73" s="120">
        <f>L73+K73+'A2'!L73+'A1'!M73</f>
        <v>560199.82978163357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111">
        <v>0</v>
      </c>
      <c r="E74" s="111">
        <v>93.937935550000006</v>
      </c>
      <c r="F74" s="111">
        <v>114.57630490999999</v>
      </c>
      <c r="G74" s="111">
        <v>0</v>
      </c>
      <c r="H74" s="111">
        <v>0</v>
      </c>
      <c r="I74" s="111">
        <v>1.6107090599999998</v>
      </c>
      <c r="J74" s="120">
        <v>0</v>
      </c>
      <c r="K74" s="120">
        <f>SUM(D74:J74)</f>
        <v>210.12494952</v>
      </c>
      <c r="L74" s="387">
        <v>27.174966504999997</v>
      </c>
      <c r="M74" s="120">
        <f>L74+K74+'A2'!L74+'A1'!M74</f>
        <v>14149.418627644996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123"/>
      <c r="E75" s="123"/>
      <c r="F75" s="123"/>
      <c r="G75" s="123"/>
      <c r="H75" s="123"/>
      <c r="I75" s="123"/>
      <c r="J75" s="389"/>
      <c r="K75" s="389">
        <f>SUM(D75:J75)</f>
        <v>0</v>
      </c>
      <c r="L75" s="390">
        <v>0</v>
      </c>
      <c r="M75" s="389">
        <f>L75+K75+'A2'!L75+'A1'!M75</f>
        <v>636.74627046000001</v>
      </c>
      <c r="N75" s="26"/>
      <c r="O75" s="42"/>
      <c r="P75" s="42"/>
      <c r="Q75" s="44"/>
      <c r="R75" s="44"/>
    </row>
    <row r="76" spans="1:18" s="14" customFormat="1" ht="15">
      <c r="A76" s="12" t="s">
        <v>78</v>
      </c>
      <c r="B76" s="12"/>
      <c r="C76" s="12"/>
      <c r="D76" s="47"/>
      <c r="E76" s="47"/>
      <c r="F76" s="47"/>
      <c r="G76" s="47"/>
      <c r="H76" s="47"/>
      <c r="I76" s="47"/>
      <c r="J76" s="47"/>
      <c r="K76" s="47"/>
      <c r="L76" s="47"/>
      <c r="O76" s="42"/>
      <c r="P76" s="42"/>
      <c r="Q76" s="40"/>
      <c r="R76" s="40"/>
    </row>
    <row r="77" spans="1:18" s="14" customFormat="1" ht="18">
      <c r="A77" s="57" t="s">
        <v>93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95</v>
      </c>
      <c r="B78" s="12"/>
      <c r="C78" s="12"/>
      <c r="N78" s="44"/>
      <c r="O78" s="42"/>
      <c r="P78" s="42"/>
      <c r="Q78" s="42"/>
      <c r="R78" s="42"/>
    </row>
    <row r="79" spans="1:18" s="44" customFormat="1" ht="18">
      <c r="A79" s="57" t="s">
        <v>94</v>
      </c>
      <c r="B79" s="58"/>
      <c r="C79" s="58"/>
      <c r="D79" s="59"/>
      <c r="E79" s="59"/>
      <c r="F79" s="59"/>
      <c r="G79" s="59"/>
      <c r="H79" s="59"/>
      <c r="I79" s="59"/>
      <c r="J79" s="59"/>
      <c r="K79" s="59"/>
      <c r="L79" s="59"/>
      <c r="M79" s="59"/>
      <c r="O79" s="42"/>
      <c r="P79" s="42"/>
      <c r="Q79" s="42"/>
      <c r="R79" s="42"/>
    </row>
    <row r="80" spans="1:18" s="40" customFormat="1" ht="18.75">
      <c r="A80" s="57" t="s">
        <v>79</v>
      </c>
      <c r="B80" s="58"/>
      <c r="C80" s="58"/>
      <c r="D80" s="61"/>
      <c r="E80" s="61"/>
      <c r="F80" s="61"/>
      <c r="G80" s="61"/>
      <c r="H80" s="61"/>
      <c r="I80" s="61"/>
      <c r="J80" s="61"/>
      <c r="K80" s="61"/>
      <c r="L80" s="61"/>
      <c r="M80" s="3"/>
      <c r="O80" s="42"/>
      <c r="P80" s="42"/>
      <c r="Q80" s="42"/>
      <c r="R80" s="42"/>
    </row>
    <row r="81" spans="1:1" ht="18">
      <c r="A81" s="57" t="s">
        <v>80</v>
      </c>
    </row>
    <row r="82" spans="1:1" ht="18">
      <c r="A82" s="57" t="s">
        <v>101</v>
      </c>
    </row>
    <row r="83" spans="1:1" ht="13.5" customHeight="1"/>
    <row r="84" spans="1:1"/>
    <row r="85" spans="1:1"/>
    <row r="86" spans="1:1"/>
    <row r="87" spans="1:1"/>
    <row r="88" spans="1:1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5"/>
  <sheetViews>
    <sheetView showZeros="0" zoomScale="70" zoomScaleNormal="75" zoomScaleSheetLayoutView="5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34" sqref="D3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76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2"/>
    </row>
    <row r="2" spans="1:45" s="5" customFormat="1" ht="18" customHeight="1">
      <c r="A2" s="526">
        <v>39337.350324074076</v>
      </c>
      <c r="B2" s="527"/>
      <c r="C2" s="527"/>
      <c r="E2" s="126"/>
      <c r="F2" s="9"/>
      <c r="G2" s="8"/>
      <c r="H2" s="8"/>
      <c r="I2" s="8"/>
      <c r="J2" s="8"/>
      <c r="K2" s="8"/>
      <c r="L2" s="8"/>
      <c r="M2" s="8"/>
      <c r="N2" s="8"/>
      <c r="O2" s="8"/>
      <c r="R2" s="75"/>
      <c r="S2" s="6"/>
      <c r="T2" s="6"/>
      <c r="U2" s="6"/>
      <c r="V2" s="6"/>
      <c r="W2" s="6"/>
      <c r="X2" s="6"/>
      <c r="Y2" s="6"/>
      <c r="AR2" s="272"/>
    </row>
    <row r="3" spans="1:45" s="5" customFormat="1" ht="36.75" customHeight="1">
      <c r="A3" s="127"/>
      <c r="B3" s="529"/>
      <c r="C3" s="530"/>
      <c r="E3" s="8"/>
      <c r="F3" s="8"/>
      <c r="G3" s="8"/>
      <c r="H3" s="8"/>
      <c r="I3" s="8"/>
      <c r="J3" s="8"/>
      <c r="K3" s="8"/>
      <c r="L3" s="8"/>
      <c r="M3" s="8"/>
      <c r="N3" s="8"/>
      <c r="O3" s="139"/>
      <c r="R3" s="10" t="s">
        <v>1</v>
      </c>
      <c r="S3" s="6"/>
      <c r="T3" s="6"/>
      <c r="U3" s="6"/>
      <c r="V3" s="6"/>
      <c r="W3" s="6"/>
      <c r="X3" s="6"/>
      <c r="Y3" s="6"/>
      <c r="AR3" s="272"/>
    </row>
    <row r="4" spans="1:45" s="5" customFormat="1" ht="36" customHeight="1">
      <c r="A4" s="127"/>
      <c r="B4" s="528"/>
      <c r="C4" s="528"/>
      <c r="E4" s="8"/>
      <c r="F4" s="8"/>
      <c r="G4" s="8"/>
      <c r="H4" s="8"/>
      <c r="I4" s="8"/>
      <c r="J4" s="8"/>
      <c r="K4" s="8"/>
      <c r="L4" s="8"/>
      <c r="M4" s="8"/>
      <c r="N4" s="8"/>
      <c r="O4" s="139"/>
      <c r="R4" s="10" t="s">
        <v>2</v>
      </c>
      <c r="S4" s="6"/>
      <c r="T4" s="6"/>
      <c r="U4" s="6"/>
      <c r="V4" s="6"/>
      <c r="W4" s="6"/>
      <c r="X4" s="6"/>
      <c r="Y4" s="6"/>
      <c r="AR4" s="272"/>
    </row>
    <row r="5" spans="1:45" s="5" customFormat="1" ht="39" customHeight="1">
      <c r="A5" s="192"/>
      <c r="B5" s="528"/>
      <c r="C5" s="528"/>
      <c r="E5" s="125"/>
      <c r="G5" s="125"/>
      <c r="H5" s="7"/>
      <c r="I5" s="8"/>
      <c r="J5" s="8"/>
      <c r="K5" s="8"/>
      <c r="L5" s="8"/>
      <c r="M5" s="8"/>
      <c r="N5" s="8"/>
      <c r="O5" s="139"/>
      <c r="P5" s="94"/>
      <c r="R5" s="10" t="s">
        <v>38</v>
      </c>
      <c r="S5" s="277"/>
      <c r="T5" s="277"/>
      <c r="U5" s="277"/>
      <c r="V5" s="277"/>
      <c r="W5" s="277"/>
      <c r="X5" s="277"/>
      <c r="Y5" s="277"/>
      <c r="AR5" s="272"/>
    </row>
    <row r="6" spans="1:45" s="5" customFormat="1" ht="21" customHeight="1">
      <c r="A6" s="130"/>
      <c r="E6" s="8"/>
      <c r="F6" s="8"/>
      <c r="G6" s="8"/>
      <c r="H6" s="8"/>
      <c r="I6" s="7"/>
      <c r="J6" s="125"/>
      <c r="K6" s="8"/>
      <c r="L6" s="8"/>
      <c r="M6" s="8"/>
      <c r="N6" s="8"/>
      <c r="O6" s="139"/>
      <c r="P6" s="94"/>
      <c r="R6" s="10" t="str">
        <f>'A1'!I7</f>
        <v>Turnover in nominal or notional principal amounts in January 2012</v>
      </c>
      <c r="S6" s="277"/>
      <c r="T6" s="277"/>
      <c r="U6" s="277"/>
      <c r="V6" s="277"/>
      <c r="W6" s="277"/>
      <c r="X6" s="277"/>
      <c r="Y6" s="277"/>
      <c r="AQ6" s="125"/>
      <c r="AR6" s="272"/>
    </row>
    <row r="7" spans="1:45" s="5" customFormat="1" ht="22.5" customHeight="1">
      <c r="D7" s="9"/>
      <c r="E7" s="8"/>
      <c r="F7" s="8"/>
      <c r="G7" s="8"/>
      <c r="H7" s="8"/>
      <c r="I7" s="125"/>
      <c r="J7" s="125"/>
      <c r="K7" s="8"/>
      <c r="L7" s="8"/>
      <c r="M7" s="8"/>
      <c r="N7" s="8"/>
      <c r="O7" s="139"/>
      <c r="R7" s="11" t="s">
        <v>3</v>
      </c>
      <c r="S7" s="277"/>
      <c r="T7" s="277"/>
      <c r="U7" s="277"/>
      <c r="V7" s="277"/>
      <c r="W7" s="277"/>
      <c r="X7" s="277"/>
      <c r="Y7" s="277"/>
      <c r="AQ7" s="125"/>
      <c r="AR7" s="272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6"/>
      <c r="Q8" s="106"/>
      <c r="R8" s="11"/>
      <c r="S8" s="109"/>
      <c r="T8" s="109"/>
      <c r="U8" s="109"/>
      <c r="V8" s="109"/>
      <c r="W8" s="109"/>
      <c r="X8" s="109"/>
      <c r="Y8" s="109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273"/>
      <c r="AS8" s="106"/>
    </row>
    <row r="9" spans="1:45" s="14" customFormat="1" ht="27.95" customHeight="1">
      <c r="A9" s="69"/>
      <c r="B9" s="70" t="s">
        <v>4</v>
      </c>
      <c r="C9" s="71"/>
      <c r="D9" s="517" t="s">
        <v>65</v>
      </c>
      <c r="E9" s="518"/>
      <c r="F9" s="518"/>
      <c r="G9" s="518"/>
      <c r="H9" s="518"/>
      <c r="I9" s="518"/>
      <c r="J9" s="518"/>
      <c r="K9" s="518"/>
      <c r="L9" s="518"/>
      <c r="M9" s="518"/>
      <c r="N9" s="518"/>
      <c r="O9" s="518"/>
      <c r="P9" s="518"/>
      <c r="Q9" s="518"/>
      <c r="R9" s="518"/>
      <c r="S9" s="518"/>
      <c r="T9" s="518"/>
      <c r="U9" s="518"/>
      <c r="V9" s="518"/>
      <c r="W9" s="518"/>
      <c r="X9" s="518"/>
      <c r="Y9" s="518"/>
      <c r="Z9" s="518"/>
      <c r="AA9" s="518"/>
      <c r="AB9" s="518"/>
      <c r="AC9" s="518"/>
      <c r="AD9" s="518"/>
      <c r="AE9" s="518"/>
      <c r="AF9" s="518"/>
      <c r="AG9" s="518"/>
      <c r="AH9" s="518"/>
      <c r="AI9" s="518"/>
      <c r="AJ9" s="518"/>
      <c r="AK9" s="518"/>
      <c r="AL9" s="518"/>
      <c r="AM9" s="518"/>
      <c r="AN9" s="518"/>
      <c r="AO9" s="518"/>
      <c r="AP9" s="518"/>
      <c r="AQ9" s="518"/>
      <c r="AR9" s="519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203" t="s">
        <v>124</v>
      </c>
      <c r="AS10" s="278"/>
    </row>
    <row r="11" spans="1:45" s="374" customFormat="1" ht="27.95" hidden="1" customHeight="1">
      <c r="A11" s="378"/>
      <c r="B11" s="379"/>
      <c r="C11" s="379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80"/>
      <c r="AB11" s="380"/>
      <c r="AC11" s="381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2"/>
    </row>
    <row r="12" spans="1:45" s="14" customFormat="1" ht="18" customHeight="1">
      <c r="A12" s="74"/>
      <c r="B12" s="75" t="s">
        <v>59</v>
      </c>
      <c r="C12" s="76"/>
      <c r="D12" s="279"/>
      <c r="E12" s="280"/>
      <c r="F12" s="280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2"/>
      <c r="AS12" s="278"/>
    </row>
    <row r="13" spans="1:45" s="14" customFormat="1" ht="18" customHeight="1">
      <c r="A13" s="74"/>
      <c r="B13" s="470" t="s">
        <v>332</v>
      </c>
      <c r="C13" s="472"/>
      <c r="D13" s="471">
        <f>D14+D17+D20+D23</f>
        <v>0</v>
      </c>
      <c r="E13" s="471">
        <f t="shared" ref="E13:AR13" si="0">E14+E17+E20+E23</f>
        <v>0</v>
      </c>
      <c r="F13" s="471">
        <f t="shared" si="0"/>
        <v>0</v>
      </c>
      <c r="G13" s="471">
        <f t="shared" si="0"/>
        <v>0</v>
      </c>
      <c r="H13" s="471">
        <f t="shared" si="0"/>
        <v>0</v>
      </c>
      <c r="I13" s="471">
        <f t="shared" si="0"/>
        <v>0</v>
      </c>
      <c r="J13" s="471">
        <f t="shared" si="0"/>
        <v>0</v>
      </c>
      <c r="K13" s="471">
        <f t="shared" si="0"/>
        <v>0</v>
      </c>
      <c r="L13" s="471">
        <f t="shared" si="0"/>
        <v>82.686078539999983</v>
      </c>
      <c r="M13" s="471">
        <f t="shared" si="0"/>
        <v>0</v>
      </c>
      <c r="N13" s="471">
        <f t="shared" si="0"/>
        <v>9.5088037599999993</v>
      </c>
      <c r="O13" s="471">
        <f t="shared" si="0"/>
        <v>134.48879069999995</v>
      </c>
      <c r="P13" s="471">
        <f t="shared" si="0"/>
        <v>0</v>
      </c>
      <c r="Q13" s="471">
        <f t="shared" si="0"/>
        <v>0</v>
      </c>
      <c r="R13" s="471">
        <f t="shared" si="0"/>
        <v>26.035896960000002</v>
      </c>
      <c r="S13" s="471">
        <f t="shared" si="0"/>
        <v>105.09530672000001</v>
      </c>
      <c r="T13" s="471">
        <f t="shared" si="0"/>
        <v>0</v>
      </c>
      <c r="U13" s="471">
        <f t="shared" si="0"/>
        <v>2.0152E-2</v>
      </c>
      <c r="V13" s="471">
        <f t="shared" si="0"/>
        <v>0</v>
      </c>
      <c r="W13" s="471">
        <f t="shared" si="0"/>
        <v>0</v>
      </c>
      <c r="X13" s="471">
        <f t="shared" si="0"/>
        <v>1.80622E-2</v>
      </c>
      <c r="Y13" s="471">
        <f t="shared" si="0"/>
        <v>1.4789E-3</v>
      </c>
      <c r="Z13" s="471">
        <f t="shared" si="0"/>
        <v>8.9340446799999995</v>
      </c>
      <c r="AA13" s="471">
        <f t="shared" si="0"/>
        <v>0</v>
      </c>
      <c r="AB13" s="471">
        <f t="shared" si="0"/>
        <v>0</v>
      </c>
      <c r="AC13" s="471">
        <f t="shared" si="0"/>
        <v>225.62445704000004</v>
      </c>
      <c r="AD13" s="471">
        <f t="shared" si="0"/>
        <v>241.09186175000002</v>
      </c>
      <c r="AE13" s="471">
        <f t="shared" si="0"/>
        <v>0</v>
      </c>
      <c r="AF13" s="471">
        <f t="shared" si="0"/>
        <v>0</v>
      </c>
      <c r="AG13" s="471">
        <f t="shared" si="0"/>
        <v>59.011606180000008</v>
      </c>
      <c r="AH13" s="471">
        <f t="shared" si="0"/>
        <v>0</v>
      </c>
      <c r="AI13" s="471">
        <f t="shared" si="0"/>
        <v>0</v>
      </c>
      <c r="AJ13" s="471">
        <f t="shared" si="0"/>
        <v>9.0407400000000002E-3</v>
      </c>
      <c r="AK13" s="471">
        <f t="shared" si="0"/>
        <v>0</v>
      </c>
      <c r="AL13" s="471">
        <f t="shared" si="0"/>
        <v>6.4450232800000009</v>
      </c>
      <c r="AM13" s="471">
        <f t="shared" si="0"/>
        <v>0</v>
      </c>
      <c r="AN13" s="471">
        <f t="shared" si="0"/>
        <v>0</v>
      </c>
      <c r="AO13" s="471">
        <f t="shared" si="0"/>
        <v>0</v>
      </c>
      <c r="AP13" s="471">
        <f t="shared" si="0"/>
        <v>0</v>
      </c>
      <c r="AQ13" s="471">
        <f t="shared" si="0"/>
        <v>1.5553145800000001</v>
      </c>
      <c r="AR13" s="471">
        <f t="shared" si="0"/>
        <v>921.86177398000041</v>
      </c>
      <c r="AS13" s="278"/>
    </row>
    <row r="14" spans="1:45" s="14" customFormat="1" ht="18" customHeight="1">
      <c r="A14" s="77"/>
      <c r="B14" s="12" t="s">
        <v>14</v>
      </c>
      <c r="C14" s="200"/>
      <c r="D14" s="396">
        <f t="shared" ref="D14:AR14" si="1">SUM(D15:D16)</f>
        <v>0</v>
      </c>
      <c r="E14" s="396">
        <f t="shared" si="1"/>
        <v>0</v>
      </c>
      <c r="F14" s="396">
        <f t="shared" si="1"/>
        <v>0</v>
      </c>
      <c r="G14" s="396">
        <f t="shared" si="1"/>
        <v>0</v>
      </c>
      <c r="H14" s="396">
        <f t="shared" si="1"/>
        <v>0</v>
      </c>
      <c r="I14" s="396">
        <f t="shared" si="1"/>
        <v>0</v>
      </c>
      <c r="J14" s="396">
        <f t="shared" si="1"/>
        <v>0</v>
      </c>
      <c r="K14" s="396">
        <f t="shared" si="1"/>
        <v>0</v>
      </c>
      <c r="L14" s="396">
        <f t="shared" si="1"/>
        <v>19.283167539999997</v>
      </c>
      <c r="M14" s="396">
        <f t="shared" si="1"/>
        <v>0</v>
      </c>
      <c r="N14" s="396">
        <f t="shared" si="1"/>
        <v>3.4179349800000001</v>
      </c>
      <c r="O14" s="396">
        <f t="shared" si="1"/>
        <v>126.57926005999995</v>
      </c>
      <c r="P14" s="396">
        <f t="shared" si="1"/>
        <v>0</v>
      </c>
      <c r="Q14" s="396">
        <f t="shared" si="1"/>
        <v>0</v>
      </c>
      <c r="R14" s="396">
        <f t="shared" si="1"/>
        <v>12.943624000000002</v>
      </c>
      <c r="S14" s="396">
        <f t="shared" si="1"/>
        <v>0.55627843999999993</v>
      </c>
      <c r="T14" s="396">
        <f t="shared" si="1"/>
        <v>0</v>
      </c>
      <c r="U14" s="396">
        <f t="shared" si="1"/>
        <v>0</v>
      </c>
      <c r="V14" s="396">
        <f t="shared" si="1"/>
        <v>0</v>
      </c>
      <c r="W14" s="396">
        <f t="shared" si="1"/>
        <v>0</v>
      </c>
      <c r="X14" s="396">
        <f t="shared" si="1"/>
        <v>0</v>
      </c>
      <c r="Y14" s="396">
        <f t="shared" si="1"/>
        <v>1.4789E-3</v>
      </c>
      <c r="Z14" s="396">
        <f t="shared" si="1"/>
        <v>8.9340446799999995</v>
      </c>
      <c r="AA14" s="396">
        <f t="shared" si="1"/>
        <v>0</v>
      </c>
      <c r="AB14" s="396">
        <f t="shared" si="1"/>
        <v>0</v>
      </c>
      <c r="AC14" s="396">
        <f t="shared" si="1"/>
        <v>132.45214847</v>
      </c>
      <c r="AD14" s="396">
        <f t="shared" si="1"/>
        <v>87.380967990000016</v>
      </c>
      <c r="AE14" s="396">
        <f t="shared" si="1"/>
        <v>0</v>
      </c>
      <c r="AF14" s="396">
        <f t="shared" si="1"/>
        <v>0</v>
      </c>
      <c r="AG14" s="396">
        <f t="shared" si="1"/>
        <v>33.920771640000005</v>
      </c>
      <c r="AH14" s="396">
        <f t="shared" si="1"/>
        <v>0</v>
      </c>
      <c r="AI14" s="396">
        <f t="shared" si="1"/>
        <v>0</v>
      </c>
      <c r="AJ14" s="396">
        <f t="shared" si="1"/>
        <v>0</v>
      </c>
      <c r="AK14" s="396">
        <f t="shared" si="1"/>
        <v>0</v>
      </c>
      <c r="AL14" s="396">
        <f t="shared" si="1"/>
        <v>0.30943136000000004</v>
      </c>
      <c r="AM14" s="396">
        <f t="shared" si="1"/>
        <v>0</v>
      </c>
      <c r="AN14" s="396">
        <f t="shared" si="1"/>
        <v>0</v>
      </c>
      <c r="AO14" s="396">
        <f t="shared" si="1"/>
        <v>0</v>
      </c>
      <c r="AP14" s="396">
        <f t="shared" si="1"/>
        <v>0</v>
      </c>
      <c r="AQ14" s="396">
        <f t="shared" si="1"/>
        <v>0</v>
      </c>
      <c r="AR14" s="396">
        <f t="shared" si="1"/>
        <v>102.26292754000001</v>
      </c>
      <c r="AS14" s="121"/>
    </row>
    <row r="15" spans="1:45" s="14" customFormat="1" ht="18" customHeight="1">
      <c r="A15" s="78"/>
      <c r="B15" s="31" t="s">
        <v>15</v>
      </c>
      <c r="C15" s="200"/>
      <c r="D15" s="120">
        <v>0</v>
      </c>
      <c r="E15" s="120">
        <v>0</v>
      </c>
      <c r="F15" s="120">
        <v>0</v>
      </c>
      <c r="G15" s="120">
        <v>0</v>
      </c>
      <c r="H15" s="120">
        <v>0</v>
      </c>
      <c r="I15" s="120">
        <v>0</v>
      </c>
      <c r="J15" s="120">
        <v>0</v>
      </c>
      <c r="K15" s="120">
        <v>0</v>
      </c>
      <c r="L15" s="120">
        <v>1.6006155000000002</v>
      </c>
      <c r="M15" s="120">
        <v>0</v>
      </c>
      <c r="N15" s="120">
        <v>0.22897828000000001</v>
      </c>
      <c r="O15" s="120">
        <v>0</v>
      </c>
      <c r="P15" s="120">
        <v>0</v>
      </c>
      <c r="Q15" s="120">
        <v>0</v>
      </c>
      <c r="R15" s="120">
        <v>0</v>
      </c>
      <c r="S15" s="120">
        <v>0</v>
      </c>
      <c r="T15" s="120">
        <v>0</v>
      </c>
      <c r="U15" s="120">
        <v>0</v>
      </c>
      <c r="V15" s="120">
        <v>0</v>
      </c>
      <c r="W15" s="120">
        <v>0</v>
      </c>
      <c r="X15" s="120">
        <v>0</v>
      </c>
      <c r="Y15" s="120">
        <v>0</v>
      </c>
      <c r="Z15" s="120">
        <v>0</v>
      </c>
      <c r="AA15" s="120">
        <v>0</v>
      </c>
      <c r="AB15" s="120">
        <v>0</v>
      </c>
      <c r="AC15" s="120">
        <v>8.7734749199999964</v>
      </c>
      <c r="AD15" s="120">
        <v>15.214842999999998</v>
      </c>
      <c r="AE15" s="120">
        <v>0</v>
      </c>
      <c r="AF15" s="120">
        <v>0</v>
      </c>
      <c r="AG15" s="120">
        <v>0.91761459999999995</v>
      </c>
      <c r="AH15" s="120">
        <v>0</v>
      </c>
      <c r="AI15" s="120">
        <v>0</v>
      </c>
      <c r="AJ15" s="120">
        <v>0</v>
      </c>
      <c r="AK15" s="120">
        <v>0</v>
      </c>
      <c r="AL15" s="120">
        <v>0</v>
      </c>
      <c r="AM15" s="120">
        <v>0</v>
      </c>
      <c r="AN15" s="120">
        <v>0</v>
      </c>
      <c r="AO15" s="120">
        <v>0</v>
      </c>
      <c r="AP15" s="120">
        <v>0</v>
      </c>
      <c r="AQ15" s="120">
        <v>0</v>
      </c>
      <c r="AR15" s="120">
        <v>41.029072500000005</v>
      </c>
      <c r="AS15" s="121"/>
    </row>
    <row r="16" spans="1:45" s="14" customFormat="1" ht="18" customHeight="1">
      <c r="A16" s="78"/>
      <c r="B16" s="31" t="s">
        <v>16</v>
      </c>
      <c r="C16" s="200"/>
      <c r="D16" s="110">
        <v>0</v>
      </c>
      <c r="E16" s="110">
        <v>0</v>
      </c>
      <c r="F16" s="110">
        <v>0</v>
      </c>
      <c r="G16" s="110">
        <v>0</v>
      </c>
      <c r="H16" s="110">
        <v>0</v>
      </c>
      <c r="I16" s="110">
        <v>0</v>
      </c>
      <c r="J16" s="110">
        <v>0</v>
      </c>
      <c r="K16" s="110">
        <v>0</v>
      </c>
      <c r="L16" s="110">
        <v>17.682552039999997</v>
      </c>
      <c r="M16" s="110">
        <v>0</v>
      </c>
      <c r="N16" s="110">
        <v>3.1889566999999999</v>
      </c>
      <c r="O16" s="110">
        <v>126.57926005999995</v>
      </c>
      <c r="P16" s="110">
        <v>0</v>
      </c>
      <c r="Q16" s="110">
        <v>0</v>
      </c>
      <c r="R16" s="110">
        <v>12.943624000000002</v>
      </c>
      <c r="S16" s="110">
        <v>0.55627843999999993</v>
      </c>
      <c r="T16" s="110">
        <v>0</v>
      </c>
      <c r="U16" s="110">
        <v>0</v>
      </c>
      <c r="V16" s="110">
        <v>0</v>
      </c>
      <c r="W16" s="110">
        <v>0</v>
      </c>
      <c r="X16" s="110">
        <v>0</v>
      </c>
      <c r="Y16" s="110">
        <v>1.4789E-3</v>
      </c>
      <c r="Z16" s="110">
        <v>8.9340446799999995</v>
      </c>
      <c r="AA16" s="110">
        <v>0</v>
      </c>
      <c r="AB16" s="110">
        <v>0</v>
      </c>
      <c r="AC16" s="110">
        <v>123.67867355</v>
      </c>
      <c r="AD16" s="110">
        <v>72.166124990000014</v>
      </c>
      <c r="AE16" s="110">
        <v>0</v>
      </c>
      <c r="AF16" s="110">
        <v>0</v>
      </c>
      <c r="AG16" s="110">
        <v>33.003157040000005</v>
      </c>
      <c r="AH16" s="110">
        <v>0</v>
      </c>
      <c r="AI16" s="110">
        <v>0</v>
      </c>
      <c r="AJ16" s="110">
        <v>0</v>
      </c>
      <c r="AK16" s="110">
        <v>0</v>
      </c>
      <c r="AL16" s="110">
        <v>0.30943136000000004</v>
      </c>
      <c r="AM16" s="110">
        <v>0</v>
      </c>
      <c r="AN16" s="110">
        <v>0</v>
      </c>
      <c r="AO16" s="110">
        <v>0</v>
      </c>
      <c r="AP16" s="110">
        <v>0</v>
      </c>
      <c r="AQ16" s="110">
        <v>0</v>
      </c>
      <c r="AR16" s="110">
        <v>61.233855040000002</v>
      </c>
      <c r="AS16" s="121"/>
    </row>
    <row r="17" spans="1:50" s="14" customFormat="1" ht="18" customHeight="1">
      <c r="A17" s="78"/>
      <c r="B17" s="12" t="s">
        <v>330</v>
      </c>
      <c r="C17" s="200"/>
      <c r="D17" s="396">
        <f t="shared" ref="D17:AR17" si="2">SUM(D18:D19)</f>
        <v>0</v>
      </c>
      <c r="E17" s="396">
        <f t="shared" si="2"/>
        <v>0</v>
      </c>
      <c r="F17" s="396">
        <f t="shared" si="2"/>
        <v>0</v>
      </c>
      <c r="G17" s="396">
        <f t="shared" si="2"/>
        <v>0</v>
      </c>
      <c r="H17" s="396">
        <f t="shared" si="2"/>
        <v>0</v>
      </c>
      <c r="I17" s="396">
        <f t="shared" si="2"/>
        <v>0</v>
      </c>
      <c r="J17" s="396">
        <f t="shared" si="2"/>
        <v>0</v>
      </c>
      <c r="K17" s="396">
        <f t="shared" si="2"/>
        <v>0</v>
      </c>
      <c r="L17" s="396">
        <f t="shared" si="2"/>
        <v>31.79055992</v>
      </c>
      <c r="M17" s="396">
        <f t="shared" si="2"/>
        <v>0</v>
      </c>
      <c r="N17" s="396">
        <f t="shared" si="2"/>
        <v>2.9743983600000004</v>
      </c>
      <c r="O17" s="396">
        <f t="shared" si="2"/>
        <v>0.70092067999999996</v>
      </c>
      <c r="P17" s="396">
        <f t="shared" si="2"/>
        <v>0</v>
      </c>
      <c r="Q17" s="396">
        <f t="shared" si="2"/>
        <v>0</v>
      </c>
      <c r="R17" s="396">
        <f t="shared" si="2"/>
        <v>0</v>
      </c>
      <c r="S17" s="396">
        <f t="shared" si="2"/>
        <v>0.34867860000000001</v>
      </c>
      <c r="T17" s="396">
        <f t="shared" si="2"/>
        <v>0</v>
      </c>
      <c r="U17" s="396">
        <f t="shared" si="2"/>
        <v>0</v>
      </c>
      <c r="V17" s="396">
        <f t="shared" si="2"/>
        <v>0</v>
      </c>
      <c r="W17" s="396">
        <f t="shared" si="2"/>
        <v>0</v>
      </c>
      <c r="X17" s="396">
        <f t="shared" si="2"/>
        <v>8.7510999999999995E-3</v>
      </c>
      <c r="Y17" s="396">
        <f t="shared" si="2"/>
        <v>0</v>
      </c>
      <c r="Z17" s="396">
        <f t="shared" si="2"/>
        <v>0</v>
      </c>
      <c r="AA17" s="396">
        <f t="shared" si="2"/>
        <v>0</v>
      </c>
      <c r="AB17" s="396">
        <f t="shared" si="2"/>
        <v>0</v>
      </c>
      <c r="AC17" s="396">
        <f t="shared" si="2"/>
        <v>50.917911560000015</v>
      </c>
      <c r="AD17" s="396">
        <f t="shared" si="2"/>
        <v>57.331463939999978</v>
      </c>
      <c r="AE17" s="396">
        <f t="shared" si="2"/>
        <v>0</v>
      </c>
      <c r="AF17" s="396">
        <f t="shared" si="2"/>
        <v>0</v>
      </c>
      <c r="AG17" s="396">
        <f t="shared" si="2"/>
        <v>20.550264780000006</v>
      </c>
      <c r="AH17" s="396">
        <f t="shared" si="2"/>
        <v>0</v>
      </c>
      <c r="AI17" s="396">
        <f t="shared" si="2"/>
        <v>0</v>
      </c>
      <c r="AJ17" s="396">
        <f t="shared" si="2"/>
        <v>0</v>
      </c>
      <c r="AK17" s="396">
        <f t="shared" si="2"/>
        <v>0</v>
      </c>
      <c r="AL17" s="396">
        <f t="shared" si="2"/>
        <v>0.46960024</v>
      </c>
      <c r="AM17" s="396">
        <f t="shared" si="2"/>
        <v>0</v>
      </c>
      <c r="AN17" s="396">
        <f t="shared" si="2"/>
        <v>0</v>
      </c>
      <c r="AO17" s="396">
        <f t="shared" si="2"/>
        <v>0</v>
      </c>
      <c r="AP17" s="396">
        <f t="shared" si="2"/>
        <v>0</v>
      </c>
      <c r="AQ17" s="396">
        <f t="shared" si="2"/>
        <v>5.5747460000000006E-2</v>
      </c>
      <c r="AR17" s="396">
        <f t="shared" si="2"/>
        <v>424.10662860000036</v>
      </c>
      <c r="AS17" s="121"/>
    </row>
    <row r="18" spans="1:50" s="14" customFormat="1" ht="18" customHeight="1">
      <c r="A18" s="78"/>
      <c r="B18" s="31" t="s">
        <v>15</v>
      </c>
      <c r="C18" s="200"/>
      <c r="D18" s="120">
        <v>0</v>
      </c>
      <c r="E18" s="120">
        <v>0</v>
      </c>
      <c r="F18" s="120">
        <v>0</v>
      </c>
      <c r="G18" s="120">
        <v>0</v>
      </c>
      <c r="H18" s="120">
        <v>0</v>
      </c>
      <c r="I18" s="120">
        <v>0</v>
      </c>
      <c r="J18" s="120">
        <v>0</v>
      </c>
      <c r="K18" s="120">
        <v>0</v>
      </c>
      <c r="L18" s="120">
        <v>13.46169688</v>
      </c>
      <c r="M18" s="120">
        <v>0</v>
      </c>
      <c r="N18" s="120">
        <v>0.12017614</v>
      </c>
      <c r="O18" s="120">
        <v>0.70092067999999996</v>
      </c>
      <c r="P18" s="120">
        <v>0</v>
      </c>
      <c r="Q18" s="120">
        <v>0</v>
      </c>
      <c r="R18" s="120">
        <v>0</v>
      </c>
      <c r="S18" s="120">
        <v>0</v>
      </c>
      <c r="T18" s="120">
        <v>0</v>
      </c>
      <c r="U18" s="120">
        <v>0</v>
      </c>
      <c r="V18" s="120">
        <v>0</v>
      </c>
      <c r="W18" s="120">
        <v>0</v>
      </c>
      <c r="X18" s="120">
        <v>0</v>
      </c>
      <c r="Y18" s="120">
        <v>0</v>
      </c>
      <c r="Z18" s="120">
        <v>0</v>
      </c>
      <c r="AA18" s="120">
        <v>0</v>
      </c>
      <c r="AB18" s="120">
        <v>0</v>
      </c>
      <c r="AC18" s="120">
        <v>0.39816064000000001</v>
      </c>
      <c r="AD18" s="120">
        <v>16.952051939999993</v>
      </c>
      <c r="AE18" s="120">
        <v>0</v>
      </c>
      <c r="AF18" s="120">
        <v>0</v>
      </c>
      <c r="AG18" s="120">
        <v>0.55771238000000001</v>
      </c>
      <c r="AH18" s="120">
        <v>0</v>
      </c>
      <c r="AI18" s="120">
        <v>0</v>
      </c>
      <c r="AJ18" s="120">
        <v>0</v>
      </c>
      <c r="AK18" s="120">
        <v>0</v>
      </c>
      <c r="AL18" s="120">
        <v>0</v>
      </c>
      <c r="AM18" s="120">
        <v>0</v>
      </c>
      <c r="AN18" s="120">
        <v>0</v>
      </c>
      <c r="AO18" s="120">
        <v>0</v>
      </c>
      <c r="AP18" s="120">
        <v>0</v>
      </c>
      <c r="AQ18" s="120">
        <v>0</v>
      </c>
      <c r="AR18" s="120">
        <v>3.8304807000000012</v>
      </c>
      <c r="AS18" s="121"/>
    </row>
    <row r="19" spans="1:50" s="14" customFormat="1" ht="18" customHeight="1">
      <c r="A19" s="78"/>
      <c r="B19" s="31" t="s">
        <v>16</v>
      </c>
      <c r="C19" s="200"/>
      <c r="D19" s="110">
        <v>0</v>
      </c>
      <c r="E19" s="110">
        <v>0</v>
      </c>
      <c r="F19" s="110">
        <v>0</v>
      </c>
      <c r="G19" s="110">
        <v>0</v>
      </c>
      <c r="H19" s="110">
        <v>0</v>
      </c>
      <c r="I19" s="110">
        <v>0</v>
      </c>
      <c r="J19" s="110">
        <v>0</v>
      </c>
      <c r="K19" s="110">
        <v>0</v>
      </c>
      <c r="L19" s="110">
        <v>18.328863040000002</v>
      </c>
      <c r="M19" s="110">
        <v>0</v>
      </c>
      <c r="N19" s="110">
        <v>2.8542222200000005</v>
      </c>
      <c r="O19" s="110">
        <v>0</v>
      </c>
      <c r="P19" s="110">
        <v>0</v>
      </c>
      <c r="Q19" s="110">
        <v>0</v>
      </c>
      <c r="R19" s="110">
        <v>0</v>
      </c>
      <c r="S19" s="110">
        <v>0.34867860000000001</v>
      </c>
      <c r="T19" s="110">
        <v>0</v>
      </c>
      <c r="U19" s="110">
        <v>0</v>
      </c>
      <c r="V19" s="110">
        <v>0</v>
      </c>
      <c r="W19" s="110">
        <v>0</v>
      </c>
      <c r="X19" s="110">
        <v>8.7510999999999995E-3</v>
      </c>
      <c r="Y19" s="110">
        <v>0</v>
      </c>
      <c r="Z19" s="110">
        <v>0</v>
      </c>
      <c r="AA19" s="110">
        <v>0</v>
      </c>
      <c r="AB19" s="110">
        <v>0</v>
      </c>
      <c r="AC19" s="110">
        <v>50.519750920000014</v>
      </c>
      <c r="AD19" s="110">
        <v>40.379411999999988</v>
      </c>
      <c r="AE19" s="110">
        <v>0</v>
      </c>
      <c r="AF19" s="110">
        <v>0</v>
      </c>
      <c r="AG19" s="110">
        <v>19.992552400000005</v>
      </c>
      <c r="AH19" s="110">
        <v>0</v>
      </c>
      <c r="AI19" s="110">
        <v>0</v>
      </c>
      <c r="AJ19" s="110">
        <v>0</v>
      </c>
      <c r="AK19" s="110">
        <v>0</v>
      </c>
      <c r="AL19" s="110">
        <v>0.46960024</v>
      </c>
      <c r="AM19" s="110">
        <v>0</v>
      </c>
      <c r="AN19" s="110">
        <v>0</v>
      </c>
      <c r="AO19" s="110">
        <v>0</v>
      </c>
      <c r="AP19" s="110">
        <v>0</v>
      </c>
      <c r="AQ19" s="110">
        <v>5.5747460000000006E-2</v>
      </c>
      <c r="AR19" s="110">
        <v>420.27614790000035</v>
      </c>
      <c r="AS19" s="121"/>
    </row>
    <row r="20" spans="1:50" s="14" customFormat="1" ht="18" customHeight="1">
      <c r="A20" s="78"/>
      <c r="B20" s="12" t="s">
        <v>17</v>
      </c>
      <c r="C20" s="200"/>
      <c r="D20" s="396">
        <f t="shared" ref="D20:AR20" si="3">SUM(D21:D22)</f>
        <v>0</v>
      </c>
      <c r="E20" s="396">
        <f t="shared" si="3"/>
        <v>0</v>
      </c>
      <c r="F20" s="396">
        <f t="shared" si="3"/>
        <v>0</v>
      </c>
      <c r="G20" s="396">
        <f t="shared" si="3"/>
        <v>0</v>
      </c>
      <c r="H20" s="396">
        <f t="shared" si="3"/>
        <v>0</v>
      </c>
      <c r="I20" s="396">
        <f t="shared" si="3"/>
        <v>0</v>
      </c>
      <c r="J20" s="396">
        <f t="shared" si="3"/>
        <v>0</v>
      </c>
      <c r="K20" s="396">
        <f t="shared" si="3"/>
        <v>0</v>
      </c>
      <c r="L20" s="396">
        <f t="shared" si="3"/>
        <v>0</v>
      </c>
      <c r="M20" s="396">
        <f t="shared" si="3"/>
        <v>0</v>
      </c>
      <c r="N20" s="396">
        <f t="shared" si="3"/>
        <v>0</v>
      </c>
      <c r="O20" s="396">
        <f t="shared" si="3"/>
        <v>0</v>
      </c>
      <c r="P20" s="396">
        <f t="shared" si="3"/>
        <v>0</v>
      </c>
      <c r="Q20" s="396">
        <f t="shared" si="3"/>
        <v>0</v>
      </c>
      <c r="R20" s="396">
        <f t="shared" si="3"/>
        <v>1.205074</v>
      </c>
      <c r="S20" s="396">
        <f t="shared" si="3"/>
        <v>0</v>
      </c>
      <c r="T20" s="396">
        <f t="shared" si="3"/>
        <v>0</v>
      </c>
      <c r="U20" s="396">
        <f t="shared" si="3"/>
        <v>0</v>
      </c>
      <c r="V20" s="396">
        <f t="shared" si="3"/>
        <v>0</v>
      </c>
      <c r="W20" s="396">
        <f t="shared" si="3"/>
        <v>0</v>
      </c>
      <c r="X20" s="396">
        <f t="shared" si="3"/>
        <v>0</v>
      </c>
      <c r="Y20" s="396">
        <f t="shared" si="3"/>
        <v>0</v>
      </c>
      <c r="Z20" s="396">
        <f t="shared" si="3"/>
        <v>0</v>
      </c>
      <c r="AA20" s="396">
        <f t="shared" si="3"/>
        <v>0</v>
      </c>
      <c r="AB20" s="396">
        <f t="shared" si="3"/>
        <v>0</v>
      </c>
      <c r="AC20" s="396">
        <f t="shared" si="3"/>
        <v>0.38857088000000001</v>
      </c>
      <c r="AD20" s="396">
        <f t="shared" si="3"/>
        <v>0</v>
      </c>
      <c r="AE20" s="396">
        <f t="shared" si="3"/>
        <v>0</v>
      </c>
      <c r="AF20" s="396">
        <f t="shared" si="3"/>
        <v>0</v>
      </c>
      <c r="AG20" s="396">
        <f t="shared" si="3"/>
        <v>8.5978999999999986E-3</v>
      </c>
      <c r="AH20" s="396">
        <f t="shared" si="3"/>
        <v>0</v>
      </c>
      <c r="AI20" s="396">
        <f t="shared" si="3"/>
        <v>0</v>
      </c>
      <c r="AJ20" s="396">
        <f t="shared" si="3"/>
        <v>0</v>
      </c>
      <c r="AK20" s="396">
        <f t="shared" si="3"/>
        <v>0</v>
      </c>
      <c r="AL20" s="396">
        <f t="shared" si="3"/>
        <v>0</v>
      </c>
      <c r="AM20" s="396">
        <f t="shared" si="3"/>
        <v>0</v>
      </c>
      <c r="AN20" s="396">
        <f t="shared" si="3"/>
        <v>0</v>
      </c>
      <c r="AO20" s="396">
        <f t="shared" si="3"/>
        <v>0</v>
      </c>
      <c r="AP20" s="396">
        <f t="shared" si="3"/>
        <v>0</v>
      </c>
      <c r="AQ20" s="396">
        <f t="shared" si="3"/>
        <v>0</v>
      </c>
      <c r="AR20" s="396">
        <f t="shared" si="3"/>
        <v>266.03826330000004</v>
      </c>
      <c r="AS20" s="121"/>
    </row>
    <row r="21" spans="1:50" s="14" customFormat="1" ht="18" customHeight="1">
      <c r="A21" s="78"/>
      <c r="B21" s="31" t="s">
        <v>15</v>
      </c>
      <c r="C21" s="200"/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v>0</v>
      </c>
      <c r="L21" s="110">
        <v>0</v>
      </c>
      <c r="M21" s="110">
        <v>0</v>
      </c>
      <c r="N21" s="110">
        <v>0</v>
      </c>
      <c r="O21" s="110">
        <v>0</v>
      </c>
      <c r="P21" s="110">
        <v>0</v>
      </c>
      <c r="Q21" s="110">
        <v>0</v>
      </c>
      <c r="R21" s="110">
        <v>0</v>
      </c>
      <c r="S21" s="110">
        <v>0</v>
      </c>
      <c r="T21" s="110">
        <v>0</v>
      </c>
      <c r="U21" s="110">
        <v>0</v>
      </c>
      <c r="V21" s="110">
        <v>0</v>
      </c>
      <c r="W21" s="110">
        <v>0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0</v>
      </c>
      <c r="AD21" s="110">
        <v>0</v>
      </c>
      <c r="AE21" s="110">
        <v>0</v>
      </c>
      <c r="AF21" s="110">
        <v>0</v>
      </c>
      <c r="AG21" s="110">
        <v>8.5978999999999986E-3</v>
      </c>
      <c r="AH21" s="110">
        <v>0</v>
      </c>
      <c r="AI21" s="110">
        <v>0</v>
      </c>
      <c r="AJ21" s="110">
        <v>0</v>
      </c>
      <c r="AK21" s="110">
        <v>0</v>
      </c>
      <c r="AL21" s="110">
        <v>0</v>
      </c>
      <c r="AM21" s="110">
        <v>0</v>
      </c>
      <c r="AN21" s="110">
        <v>0</v>
      </c>
      <c r="AO21" s="110">
        <v>0</v>
      </c>
      <c r="AP21" s="110">
        <v>0</v>
      </c>
      <c r="AQ21" s="110">
        <v>0</v>
      </c>
      <c r="AR21" s="110">
        <v>2.0062799999999999E-2</v>
      </c>
      <c r="AS21" s="121"/>
    </row>
    <row r="22" spans="1:50" s="14" customFormat="1" ht="18" customHeight="1">
      <c r="A22" s="78"/>
      <c r="B22" s="31" t="s">
        <v>16</v>
      </c>
      <c r="C22" s="200"/>
      <c r="D22" s="110">
        <v>0</v>
      </c>
      <c r="E22" s="110">
        <v>0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v>0</v>
      </c>
      <c r="L22" s="110">
        <v>0</v>
      </c>
      <c r="M22" s="110">
        <v>0</v>
      </c>
      <c r="N22" s="110">
        <v>0</v>
      </c>
      <c r="O22" s="110">
        <v>0</v>
      </c>
      <c r="P22" s="110">
        <v>0</v>
      </c>
      <c r="Q22" s="110">
        <v>0</v>
      </c>
      <c r="R22" s="110">
        <v>1.205074</v>
      </c>
      <c r="S22" s="110">
        <v>0</v>
      </c>
      <c r="T22" s="110">
        <v>0</v>
      </c>
      <c r="U22" s="110">
        <v>0</v>
      </c>
      <c r="V22" s="110">
        <v>0</v>
      </c>
      <c r="W22" s="110">
        <v>0</v>
      </c>
      <c r="X22" s="110">
        <v>0</v>
      </c>
      <c r="Y22" s="110">
        <v>0</v>
      </c>
      <c r="Z22" s="110">
        <v>0</v>
      </c>
      <c r="AA22" s="110">
        <v>0</v>
      </c>
      <c r="AB22" s="110">
        <v>0</v>
      </c>
      <c r="AC22" s="110">
        <v>0.38857088000000001</v>
      </c>
      <c r="AD22" s="110">
        <v>0</v>
      </c>
      <c r="AE22" s="110">
        <v>0</v>
      </c>
      <c r="AF22" s="110">
        <v>0</v>
      </c>
      <c r="AG22" s="110">
        <v>0</v>
      </c>
      <c r="AH22" s="110">
        <v>0</v>
      </c>
      <c r="AI22" s="110">
        <v>0</v>
      </c>
      <c r="AJ22" s="110">
        <v>0</v>
      </c>
      <c r="AK22" s="110">
        <v>0</v>
      </c>
      <c r="AL22" s="110">
        <v>0</v>
      </c>
      <c r="AM22" s="110">
        <v>0</v>
      </c>
      <c r="AN22" s="110">
        <v>0</v>
      </c>
      <c r="AO22" s="110">
        <v>0</v>
      </c>
      <c r="AP22" s="110">
        <v>0</v>
      </c>
      <c r="AQ22" s="110">
        <v>0</v>
      </c>
      <c r="AR22" s="110">
        <v>266.01820050000003</v>
      </c>
      <c r="AS22" s="121"/>
    </row>
    <row r="23" spans="1:50" s="14" customFormat="1" ht="18" customHeight="1">
      <c r="A23" s="77"/>
      <c r="B23" s="12" t="s">
        <v>18</v>
      </c>
      <c r="C23" s="200"/>
      <c r="D23" s="110">
        <f t="shared" ref="D23:AR23" si="4">SUM(D24:D25)</f>
        <v>0</v>
      </c>
      <c r="E23" s="110">
        <f t="shared" si="4"/>
        <v>0</v>
      </c>
      <c r="F23" s="110">
        <f t="shared" si="4"/>
        <v>0</v>
      </c>
      <c r="G23" s="110">
        <f t="shared" si="4"/>
        <v>0</v>
      </c>
      <c r="H23" s="110">
        <f t="shared" si="4"/>
        <v>0</v>
      </c>
      <c r="I23" s="110">
        <f t="shared" si="4"/>
        <v>0</v>
      </c>
      <c r="J23" s="110">
        <f t="shared" si="4"/>
        <v>0</v>
      </c>
      <c r="K23" s="110">
        <f t="shared" si="4"/>
        <v>0</v>
      </c>
      <c r="L23" s="110">
        <f t="shared" si="4"/>
        <v>31.612351079999989</v>
      </c>
      <c r="M23" s="110">
        <f t="shared" si="4"/>
        <v>0</v>
      </c>
      <c r="N23" s="110">
        <f t="shared" si="4"/>
        <v>3.1164704199999997</v>
      </c>
      <c r="O23" s="110">
        <f t="shared" si="4"/>
        <v>7.2086099599999987</v>
      </c>
      <c r="P23" s="110">
        <f t="shared" si="4"/>
        <v>0</v>
      </c>
      <c r="Q23" s="110">
        <f t="shared" si="4"/>
        <v>0</v>
      </c>
      <c r="R23" s="110">
        <f t="shared" si="4"/>
        <v>11.887198959999999</v>
      </c>
      <c r="S23" s="110">
        <f t="shared" si="4"/>
        <v>104.19034968000001</v>
      </c>
      <c r="T23" s="110">
        <f t="shared" si="4"/>
        <v>0</v>
      </c>
      <c r="U23" s="110">
        <f t="shared" si="4"/>
        <v>2.0152E-2</v>
      </c>
      <c r="V23" s="110">
        <f t="shared" si="4"/>
        <v>0</v>
      </c>
      <c r="W23" s="110">
        <f t="shared" si="4"/>
        <v>0</v>
      </c>
      <c r="X23" s="110">
        <f t="shared" si="4"/>
        <v>9.3110999999999992E-3</v>
      </c>
      <c r="Y23" s="110">
        <f t="shared" si="4"/>
        <v>0</v>
      </c>
      <c r="Z23" s="110">
        <f t="shared" si="4"/>
        <v>0</v>
      </c>
      <c r="AA23" s="110">
        <f t="shared" si="4"/>
        <v>0</v>
      </c>
      <c r="AB23" s="110">
        <f t="shared" si="4"/>
        <v>0</v>
      </c>
      <c r="AC23" s="110">
        <f t="shared" si="4"/>
        <v>41.865826130000002</v>
      </c>
      <c r="AD23" s="110">
        <f t="shared" si="4"/>
        <v>96.379429820000027</v>
      </c>
      <c r="AE23" s="110">
        <f t="shared" si="4"/>
        <v>0</v>
      </c>
      <c r="AF23" s="110">
        <f t="shared" si="4"/>
        <v>0</v>
      </c>
      <c r="AG23" s="110">
        <f t="shared" si="4"/>
        <v>4.5319718600000005</v>
      </c>
      <c r="AH23" s="110">
        <f t="shared" si="4"/>
        <v>0</v>
      </c>
      <c r="AI23" s="110">
        <f t="shared" si="4"/>
        <v>0</v>
      </c>
      <c r="AJ23" s="110">
        <f t="shared" si="4"/>
        <v>9.0407400000000002E-3</v>
      </c>
      <c r="AK23" s="110">
        <f t="shared" si="4"/>
        <v>0</v>
      </c>
      <c r="AL23" s="110">
        <f t="shared" si="4"/>
        <v>5.6659916800000012</v>
      </c>
      <c r="AM23" s="110">
        <f t="shared" si="4"/>
        <v>0</v>
      </c>
      <c r="AN23" s="110">
        <f t="shared" si="4"/>
        <v>0</v>
      </c>
      <c r="AO23" s="110">
        <f t="shared" si="4"/>
        <v>0</v>
      </c>
      <c r="AP23" s="110">
        <f t="shared" si="4"/>
        <v>0</v>
      </c>
      <c r="AQ23" s="110">
        <f t="shared" si="4"/>
        <v>1.49956712</v>
      </c>
      <c r="AR23" s="110">
        <f t="shared" si="4"/>
        <v>129.45395454000004</v>
      </c>
    </row>
    <row r="24" spans="1:50" s="26" customFormat="1" ht="18" customHeight="1">
      <c r="A24" s="78"/>
      <c r="B24" s="31" t="s">
        <v>15</v>
      </c>
      <c r="C24" s="200"/>
      <c r="D24" s="110">
        <v>0</v>
      </c>
      <c r="E24" s="110">
        <v>0</v>
      </c>
      <c r="F24" s="110">
        <v>0</v>
      </c>
      <c r="G24" s="110">
        <v>0</v>
      </c>
      <c r="H24" s="110">
        <v>0</v>
      </c>
      <c r="I24" s="110">
        <v>0</v>
      </c>
      <c r="J24" s="110">
        <v>0</v>
      </c>
      <c r="K24" s="110">
        <v>0</v>
      </c>
      <c r="L24" s="110">
        <v>31.612351079999989</v>
      </c>
      <c r="M24" s="110">
        <v>0</v>
      </c>
      <c r="N24" s="110">
        <v>3.0757183399999999</v>
      </c>
      <c r="O24" s="110">
        <v>7.2086099599999987</v>
      </c>
      <c r="P24" s="110">
        <v>0</v>
      </c>
      <c r="Q24" s="110">
        <v>0</v>
      </c>
      <c r="R24" s="110">
        <v>11.887198959999999</v>
      </c>
      <c r="S24" s="110">
        <v>0.84974267999999997</v>
      </c>
      <c r="T24" s="110">
        <v>0</v>
      </c>
      <c r="U24" s="110">
        <v>2.0152E-2</v>
      </c>
      <c r="V24" s="110">
        <v>0</v>
      </c>
      <c r="W24" s="110">
        <v>0</v>
      </c>
      <c r="X24" s="110">
        <v>9.3110999999999992E-3</v>
      </c>
      <c r="Y24" s="110">
        <v>0</v>
      </c>
      <c r="Z24" s="110">
        <v>0</v>
      </c>
      <c r="AA24" s="110">
        <v>0</v>
      </c>
      <c r="AB24" s="110">
        <v>0</v>
      </c>
      <c r="AC24" s="110">
        <v>34.180302610000005</v>
      </c>
      <c r="AD24" s="110">
        <v>78.193325540000032</v>
      </c>
      <c r="AE24" s="110">
        <v>0</v>
      </c>
      <c r="AF24" s="110">
        <v>0</v>
      </c>
      <c r="AG24" s="110">
        <v>2.7229924000000008</v>
      </c>
      <c r="AH24" s="110">
        <v>0</v>
      </c>
      <c r="AI24" s="110">
        <v>0</v>
      </c>
      <c r="AJ24" s="110">
        <v>9.0407400000000002E-3</v>
      </c>
      <c r="AK24" s="110">
        <v>0</v>
      </c>
      <c r="AL24" s="110">
        <v>5.6659916800000012</v>
      </c>
      <c r="AM24" s="110">
        <v>0</v>
      </c>
      <c r="AN24" s="110">
        <v>0</v>
      </c>
      <c r="AO24" s="110">
        <v>0</v>
      </c>
      <c r="AP24" s="110">
        <v>0</v>
      </c>
      <c r="AQ24" s="110">
        <v>0</v>
      </c>
      <c r="AR24" s="110">
        <v>107.63304182000006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16</v>
      </c>
      <c r="C25" s="200"/>
      <c r="D25" s="110">
        <v>0</v>
      </c>
      <c r="E25" s="110">
        <v>0</v>
      </c>
      <c r="F25" s="110">
        <v>0</v>
      </c>
      <c r="G25" s="110">
        <v>0</v>
      </c>
      <c r="H25" s="110">
        <v>0</v>
      </c>
      <c r="I25" s="110">
        <v>0</v>
      </c>
      <c r="J25" s="110">
        <v>0</v>
      </c>
      <c r="K25" s="110">
        <v>0</v>
      </c>
      <c r="L25" s="110">
        <v>0</v>
      </c>
      <c r="M25" s="110">
        <v>0</v>
      </c>
      <c r="N25" s="110">
        <v>4.0752079999999996E-2</v>
      </c>
      <c r="O25" s="110">
        <v>0</v>
      </c>
      <c r="P25" s="110">
        <v>0</v>
      </c>
      <c r="Q25" s="110">
        <v>0</v>
      </c>
      <c r="R25" s="110">
        <v>0</v>
      </c>
      <c r="S25" s="110">
        <v>103.34060700000001</v>
      </c>
      <c r="T25" s="110">
        <v>0</v>
      </c>
      <c r="U25" s="110">
        <v>0</v>
      </c>
      <c r="V25" s="110">
        <v>0</v>
      </c>
      <c r="W25" s="110">
        <v>0</v>
      </c>
      <c r="X25" s="110">
        <v>0</v>
      </c>
      <c r="Y25" s="110">
        <v>0</v>
      </c>
      <c r="Z25" s="110">
        <v>0</v>
      </c>
      <c r="AA25" s="110">
        <v>0</v>
      </c>
      <c r="AB25" s="110">
        <v>0</v>
      </c>
      <c r="AC25" s="110">
        <v>7.6855235200000003</v>
      </c>
      <c r="AD25" s="110">
        <v>18.186104279999999</v>
      </c>
      <c r="AE25" s="110">
        <v>0</v>
      </c>
      <c r="AF25" s="110">
        <v>0</v>
      </c>
      <c r="AG25" s="110">
        <v>1.8089794599999998</v>
      </c>
      <c r="AH25" s="110">
        <v>0</v>
      </c>
      <c r="AI25" s="110">
        <v>0</v>
      </c>
      <c r="AJ25" s="110">
        <v>0</v>
      </c>
      <c r="AK25" s="110">
        <v>0</v>
      </c>
      <c r="AL25" s="110">
        <v>0</v>
      </c>
      <c r="AM25" s="110">
        <v>0</v>
      </c>
      <c r="AN25" s="110">
        <v>0</v>
      </c>
      <c r="AO25" s="110">
        <v>0</v>
      </c>
      <c r="AP25" s="110">
        <v>0</v>
      </c>
      <c r="AQ25" s="110">
        <v>1.49956712</v>
      </c>
      <c r="AR25" s="110">
        <v>21.820912719999995</v>
      </c>
      <c r="AS25" s="14"/>
      <c r="AT25" s="14"/>
      <c r="AU25" s="14"/>
      <c r="AV25" s="14"/>
    </row>
    <row r="26" spans="1:50" s="26" customFormat="1" ht="18" customHeight="1">
      <c r="A26" s="77"/>
      <c r="B26" s="470" t="s">
        <v>333</v>
      </c>
      <c r="C26" s="472"/>
      <c r="D26" s="471">
        <f>D27+D28</f>
        <v>0</v>
      </c>
      <c r="E26" s="471">
        <f t="shared" ref="E26:AR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471">
        <f t="shared" si="5"/>
        <v>12.818363650000004</v>
      </c>
      <c r="M26" s="471">
        <f t="shared" si="5"/>
        <v>0</v>
      </c>
      <c r="N26" s="471">
        <f t="shared" si="5"/>
        <v>0</v>
      </c>
      <c r="O26" s="471">
        <f t="shared" si="5"/>
        <v>0</v>
      </c>
      <c r="P26" s="471">
        <f t="shared" si="5"/>
        <v>0</v>
      </c>
      <c r="Q26" s="471">
        <f t="shared" si="5"/>
        <v>0</v>
      </c>
      <c r="R26" s="471">
        <f t="shared" si="5"/>
        <v>0</v>
      </c>
      <c r="S26" s="471">
        <f t="shared" si="5"/>
        <v>0</v>
      </c>
      <c r="T26" s="471">
        <f t="shared" si="5"/>
        <v>0</v>
      </c>
      <c r="U26" s="471">
        <f t="shared" si="5"/>
        <v>0</v>
      </c>
      <c r="V26" s="471">
        <f t="shared" si="5"/>
        <v>0</v>
      </c>
      <c r="W26" s="471">
        <f t="shared" si="5"/>
        <v>0</v>
      </c>
      <c r="X26" s="471">
        <f t="shared" si="5"/>
        <v>0</v>
      </c>
      <c r="Y26" s="471">
        <f t="shared" si="5"/>
        <v>0</v>
      </c>
      <c r="Z26" s="471">
        <f t="shared" si="5"/>
        <v>0</v>
      </c>
      <c r="AA26" s="471">
        <f t="shared" si="5"/>
        <v>0</v>
      </c>
      <c r="AB26" s="471">
        <f t="shared" si="5"/>
        <v>0</v>
      </c>
      <c r="AC26" s="471">
        <f t="shared" si="5"/>
        <v>0</v>
      </c>
      <c r="AD26" s="471">
        <f t="shared" si="5"/>
        <v>0</v>
      </c>
      <c r="AE26" s="471">
        <f t="shared" si="5"/>
        <v>0</v>
      </c>
      <c r="AF26" s="471">
        <f t="shared" si="5"/>
        <v>0</v>
      </c>
      <c r="AG26" s="471">
        <f t="shared" si="5"/>
        <v>0</v>
      </c>
      <c r="AH26" s="471">
        <f t="shared" si="5"/>
        <v>0</v>
      </c>
      <c r="AI26" s="471">
        <f t="shared" si="5"/>
        <v>0</v>
      </c>
      <c r="AJ26" s="471">
        <f t="shared" si="5"/>
        <v>0</v>
      </c>
      <c r="AK26" s="471">
        <f t="shared" si="5"/>
        <v>0</v>
      </c>
      <c r="AL26" s="471">
        <f t="shared" si="5"/>
        <v>0</v>
      </c>
      <c r="AM26" s="471">
        <f t="shared" si="5"/>
        <v>0</v>
      </c>
      <c r="AN26" s="471">
        <f t="shared" si="5"/>
        <v>0</v>
      </c>
      <c r="AO26" s="471">
        <f t="shared" si="5"/>
        <v>0</v>
      </c>
      <c r="AP26" s="471">
        <f t="shared" si="5"/>
        <v>0</v>
      </c>
      <c r="AQ26" s="471">
        <f t="shared" si="5"/>
        <v>0</v>
      </c>
      <c r="AR26" s="471">
        <f t="shared" si="5"/>
        <v>0</v>
      </c>
      <c r="AS26" s="14"/>
      <c r="AT26" s="14"/>
      <c r="AU26" s="14"/>
      <c r="AV26" s="14"/>
    </row>
    <row r="27" spans="1:50" s="26" customFormat="1" ht="18" customHeight="1">
      <c r="A27" s="78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v>12.818363650000004</v>
      </c>
      <c r="M27" s="120">
        <v>0</v>
      </c>
      <c r="N27" s="120">
        <v>0</v>
      </c>
      <c r="O27" s="120">
        <v>0</v>
      </c>
      <c r="P27" s="120">
        <v>0</v>
      </c>
      <c r="Q27" s="120">
        <v>0</v>
      </c>
      <c r="R27" s="120">
        <v>0</v>
      </c>
      <c r="S27" s="120">
        <v>0</v>
      </c>
      <c r="T27" s="120">
        <v>0</v>
      </c>
      <c r="U27" s="120">
        <v>0</v>
      </c>
      <c r="V27" s="120">
        <v>0</v>
      </c>
      <c r="W27" s="120">
        <v>0</v>
      </c>
      <c r="X27" s="120">
        <v>0</v>
      </c>
      <c r="Y27" s="120">
        <v>0</v>
      </c>
      <c r="Z27" s="120">
        <v>0</v>
      </c>
      <c r="AA27" s="120">
        <v>0</v>
      </c>
      <c r="AB27" s="120">
        <v>0</v>
      </c>
      <c r="AC27" s="120">
        <v>0</v>
      </c>
      <c r="AD27" s="120">
        <v>0</v>
      </c>
      <c r="AE27" s="120">
        <v>0</v>
      </c>
      <c r="AF27" s="120">
        <v>0</v>
      </c>
      <c r="AG27" s="120">
        <v>0</v>
      </c>
      <c r="AH27" s="120">
        <v>0</v>
      </c>
      <c r="AI27" s="120">
        <v>0</v>
      </c>
      <c r="AJ27" s="120">
        <v>0</v>
      </c>
      <c r="AK27" s="120">
        <v>0</v>
      </c>
      <c r="AL27" s="120">
        <v>0</v>
      </c>
      <c r="AM27" s="120">
        <v>0</v>
      </c>
      <c r="AN27" s="120">
        <v>0</v>
      </c>
      <c r="AO27" s="120">
        <v>0</v>
      </c>
      <c r="AP27" s="120">
        <v>0</v>
      </c>
      <c r="AQ27" s="120">
        <v>0</v>
      </c>
      <c r="AR27" s="120"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16</v>
      </c>
      <c r="C28" s="20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4"/>
      <c r="AT28" s="14"/>
      <c r="AU28" s="14"/>
      <c r="AV28" s="14"/>
    </row>
    <row r="29" spans="1:50" s="26" customFormat="1" ht="18" customHeight="1">
      <c r="A29" s="77"/>
      <c r="B29" s="12" t="s">
        <v>19</v>
      </c>
      <c r="C29" s="12"/>
      <c r="D29" s="396">
        <f>D26+D13</f>
        <v>0</v>
      </c>
      <c r="E29" s="396">
        <f t="shared" ref="E29:AR29" si="6">E26+E13</f>
        <v>0</v>
      </c>
      <c r="F29" s="396">
        <f t="shared" si="6"/>
        <v>0</v>
      </c>
      <c r="G29" s="396">
        <f t="shared" si="6"/>
        <v>0</v>
      </c>
      <c r="H29" s="396">
        <f t="shared" si="6"/>
        <v>0</v>
      </c>
      <c r="I29" s="396">
        <f t="shared" si="6"/>
        <v>0</v>
      </c>
      <c r="J29" s="396">
        <f t="shared" si="6"/>
        <v>0</v>
      </c>
      <c r="K29" s="396">
        <f t="shared" si="6"/>
        <v>0</v>
      </c>
      <c r="L29" s="396">
        <f t="shared" si="6"/>
        <v>95.504442189999992</v>
      </c>
      <c r="M29" s="396">
        <f t="shared" si="6"/>
        <v>0</v>
      </c>
      <c r="N29" s="396">
        <f t="shared" si="6"/>
        <v>9.5088037599999993</v>
      </c>
      <c r="O29" s="396">
        <f t="shared" si="6"/>
        <v>134.48879069999995</v>
      </c>
      <c r="P29" s="396">
        <f t="shared" si="6"/>
        <v>0</v>
      </c>
      <c r="Q29" s="396">
        <f t="shared" si="6"/>
        <v>0</v>
      </c>
      <c r="R29" s="396">
        <f t="shared" si="6"/>
        <v>26.035896960000002</v>
      </c>
      <c r="S29" s="396">
        <f t="shared" si="6"/>
        <v>105.09530672000001</v>
      </c>
      <c r="T29" s="396">
        <f t="shared" si="6"/>
        <v>0</v>
      </c>
      <c r="U29" s="396">
        <f t="shared" si="6"/>
        <v>2.0152E-2</v>
      </c>
      <c r="V29" s="396">
        <f t="shared" si="6"/>
        <v>0</v>
      </c>
      <c r="W29" s="396">
        <f t="shared" si="6"/>
        <v>0</v>
      </c>
      <c r="X29" s="396">
        <f t="shared" si="6"/>
        <v>1.80622E-2</v>
      </c>
      <c r="Y29" s="396">
        <f t="shared" si="6"/>
        <v>1.4789E-3</v>
      </c>
      <c r="Z29" s="396">
        <f t="shared" si="6"/>
        <v>8.9340446799999995</v>
      </c>
      <c r="AA29" s="396">
        <f t="shared" si="6"/>
        <v>0</v>
      </c>
      <c r="AB29" s="396">
        <f t="shared" si="6"/>
        <v>0</v>
      </c>
      <c r="AC29" s="396">
        <f t="shared" si="6"/>
        <v>225.62445704000004</v>
      </c>
      <c r="AD29" s="396">
        <f t="shared" si="6"/>
        <v>241.09186175000002</v>
      </c>
      <c r="AE29" s="396">
        <f t="shared" si="6"/>
        <v>0</v>
      </c>
      <c r="AF29" s="396">
        <f t="shared" si="6"/>
        <v>0</v>
      </c>
      <c r="AG29" s="396">
        <f t="shared" si="6"/>
        <v>59.011606180000008</v>
      </c>
      <c r="AH29" s="396">
        <f t="shared" si="6"/>
        <v>0</v>
      </c>
      <c r="AI29" s="396">
        <f t="shared" si="6"/>
        <v>0</v>
      </c>
      <c r="AJ29" s="396">
        <f t="shared" si="6"/>
        <v>9.0407400000000002E-3</v>
      </c>
      <c r="AK29" s="396">
        <f t="shared" si="6"/>
        <v>0</v>
      </c>
      <c r="AL29" s="396">
        <f t="shared" si="6"/>
        <v>6.4450232800000009</v>
      </c>
      <c r="AM29" s="396">
        <f t="shared" si="6"/>
        <v>0</v>
      </c>
      <c r="AN29" s="396">
        <f t="shared" si="6"/>
        <v>0</v>
      </c>
      <c r="AO29" s="396">
        <f t="shared" si="6"/>
        <v>0</v>
      </c>
      <c r="AP29" s="396">
        <f t="shared" si="6"/>
        <v>0</v>
      </c>
      <c r="AQ29" s="396">
        <f t="shared" si="6"/>
        <v>1.5553145800000001</v>
      </c>
      <c r="AR29" s="396">
        <f t="shared" si="6"/>
        <v>921.86177398000041</v>
      </c>
    </row>
    <row r="30" spans="1:50" s="26" customFormat="1" ht="18" customHeight="1">
      <c r="A30" s="77"/>
      <c r="B30" s="6"/>
      <c r="C30" s="75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31"/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75" t="s">
        <v>336</v>
      </c>
      <c r="C31" s="75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31"/>
    </row>
    <row r="32" spans="1:50" s="14" customFormat="1" ht="18" customHeight="1">
      <c r="A32" s="74"/>
      <c r="B32" s="470" t="s">
        <v>332</v>
      </c>
      <c r="C32" s="472"/>
      <c r="D32" s="471">
        <f>D33+D36+D39+D42</f>
        <v>0</v>
      </c>
      <c r="E32" s="471">
        <f t="shared" ref="E32:AR32" si="7">E33+E36+E39+E42</f>
        <v>0</v>
      </c>
      <c r="F32" s="471">
        <f t="shared" si="7"/>
        <v>0</v>
      </c>
      <c r="G32" s="471">
        <f t="shared" si="7"/>
        <v>0</v>
      </c>
      <c r="H32" s="471">
        <f t="shared" si="7"/>
        <v>0</v>
      </c>
      <c r="I32" s="471">
        <f t="shared" si="7"/>
        <v>0</v>
      </c>
      <c r="J32" s="471">
        <f t="shared" si="7"/>
        <v>0</v>
      </c>
      <c r="K32" s="471">
        <f t="shared" si="7"/>
        <v>0</v>
      </c>
      <c r="L32" s="471">
        <f t="shared" si="7"/>
        <v>204.02251036000001</v>
      </c>
      <c r="M32" s="471">
        <f t="shared" si="7"/>
        <v>0</v>
      </c>
      <c r="N32" s="471">
        <f t="shared" si="7"/>
        <v>0.50797429999999999</v>
      </c>
      <c r="O32" s="471">
        <f t="shared" si="7"/>
        <v>0</v>
      </c>
      <c r="P32" s="471">
        <f t="shared" si="7"/>
        <v>0</v>
      </c>
      <c r="Q32" s="471">
        <f t="shared" si="7"/>
        <v>0</v>
      </c>
      <c r="R32" s="471">
        <f t="shared" si="7"/>
        <v>0.06</v>
      </c>
      <c r="S32" s="471">
        <f t="shared" si="7"/>
        <v>0</v>
      </c>
      <c r="T32" s="471">
        <f t="shared" si="7"/>
        <v>0</v>
      </c>
      <c r="U32" s="471">
        <f t="shared" si="7"/>
        <v>0</v>
      </c>
      <c r="V32" s="471">
        <f t="shared" si="7"/>
        <v>20.01291032</v>
      </c>
      <c r="W32" s="471">
        <f t="shared" si="7"/>
        <v>0</v>
      </c>
      <c r="X32" s="471">
        <f t="shared" si="7"/>
        <v>0</v>
      </c>
      <c r="Y32" s="471">
        <f t="shared" si="7"/>
        <v>0</v>
      </c>
      <c r="Z32" s="471">
        <f t="shared" si="7"/>
        <v>0</v>
      </c>
      <c r="AA32" s="471">
        <f t="shared" si="7"/>
        <v>0</v>
      </c>
      <c r="AB32" s="471">
        <f t="shared" si="7"/>
        <v>0</v>
      </c>
      <c r="AC32" s="471">
        <f t="shared" si="7"/>
        <v>6.5115499999999993E-2</v>
      </c>
      <c r="AD32" s="471">
        <f t="shared" si="7"/>
        <v>34.691232299999989</v>
      </c>
      <c r="AE32" s="471">
        <f t="shared" si="7"/>
        <v>0</v>
      </c>
      <c r="AF32" s="471">
        <f t="shared" si="7"/>
        <v>0</v>
      </c>
      <c r="AG32" s="471">
        <f t="shared" si="7"/>
        <v>0</v>
      </c>
      <c r="AH32" s="471">
        <f t="shared" si="7"/>
        <v>0</v>
      </c>
      <c r="AI32" s="471">
        <f t="shared" si="7"/>
        <v>0</v>
      </c>
      <c r="AJ32" s="471">
        <f t="shared" si="7"/>
        <v>0</v>
      </c>
      <c r="AK32" s="471">
        <f t="shared" si="7"/>
        <v>0</v>
      </c>
      <c r="AL32" s="471">
        <f t="shared" si="7"/>
        <v>0</v>
      </c>
      <c r="AM32" s="471">
        <f t="shared" si="7"/>
        <v>0</v>
      </c>
      <c r="AN32" s="471">
        <f t="shared" si="7"/>
        <v>0</v>
      </c>
      <c r="AO32" s="471">
        <f t="shared" si="7"/>
        <v>0</v>
      </c>
      <c r="AP32" s="471">
        <f t="shared" si="7"/>
        <v>0</v>
      </c>
      <c r="AQ32" s="471">
        <f t="shared" si="7"/>
        <v>10.70542854</v>
      </c>
      <c r="AR32" s="471">
        <f t="shared" si="7"/>
        <v>161.80347589999997</v>
      </c>
    </row>
    <row r="33" spans="1:67" s="26" customFormat="1" ht="18" customHeight="1">
      <c r="A33" s="74"/>
      <c r="B33" s="12" t="s">
        <v>14</v>
      </c>
      <c r="C33" s="200"/>
      <c r="D33" s="396">
        <f t="shared" ref="D33:AR33" si="8">SUM(D34:D35)</f>
        <v>0</v>
      </c>
      <c r="E33" s="396">
        <f t="shared" si="8"/>
        <v>0</v>
      </c>
      <c r="F33" s="396">
        <f t="shared" si="8"/>
        <v>0</v>
      </c>
      <c r="G33" s="396">
        <f t="shared" si="8"/>
        <v>0</v>
      </c>
      <c r="H33" s="396">
        <f t="shared" si="8"/>
        <v>0</v>
      </c>
      <c r="I33" s="396">
        <f t="shared" si="8"/>
        <v>0</v>
      </c>
      <c r="J33" s="396">
        <f t="shared" si="8"/>
        <v>0</v>
      </c>
      <c r="K33" s="396">
        <f t="shared" si="8"/>
        <v>0</v>
      </c>
      <c r="L33" s="396">
        <f t="shared" si="8"/>
        <v>40</v>
      </c>
      <c r="M33" s="396">
        <f t="shared" si="8"/>
        <v>0</v>
      </c>
      <c r="N33" s="396">
        <f t="shared" si="8"/>
        <v>0</v>
      </c>
      <c r="O33" s="396">
        <f t="shared" si="8"/>
        <v>0</v>
      </c>
      <c r="P33" s="396">
        <f t="shared" si="8"/>
        <v>0</v>
      </c>
      <c r="Q33" s="396">
        <f t="shared" si="8"/>
        <v>0</v>
      </c>
      <c r="R33" s="396">
        <f t="shared" si="8"/>
        <v>0.06</v>
      </c>
      <c r="S33" s="396">
        <f t="shared" si="8"/>
        <v>0</v>
      </c>
      <c r="T33" s="396">
        <f t="shared" si="8"/>
        <v>0</v>
      </c>
      <c r="U33" s="396">
        <f t="shared" si="8"/>
        <v>0</v>
      </c>
      <c r="V33" s="396">
        <f t="shared" si="8"/>
        <v>0</v>
      </c>
      <c r="W33" s="396">
        <f t="shared" si="8"/>
        <v>0</v>
      </c>
      <c r="X33" s="396">
        <f t="shared" si="8"/>
        <v>0</v>
      </c>
      <c r="Y33" s="396">
        <f t="shared" si="8"/>
        <v>0</v>
      </c>
      <c r="Z33" s="396">
        <f t="shared" si="8"/>
        <v>0</v>
      </c>
      <c r="AA33" s="396">
        <f t="shared" si="8"/>
        <v>0</v>
      </c>
      <c r="AB33" s="396">
        <f t="shared" si="8"/>
        <v>0</v>
      </c>
      <c r="AC33" s="396">
        <f t="shared" si="8"/>
        <v>0</v>
      </c>
      <c r="AD33" s="396">
        <f t="shared" si="8"/>
        <v>24.703083589999991</v>
      </c>
      <c r="AE33" s="396">
        <f t="shared" si="8"/>
        <v>0</v>
      </c>
      <c r="AF33" s="396">
        <f t="shared" si="8"/>
        <v>0</v>
      </c>
      <c r="AG33" s="396">
        <f t="shared" si="8"/>
        <v>0</v>
      </c>
      <c r="AH33" s="396">
        <f t="shared" si="8"/>
        <v>0</v>
      </c>
      <c r="AI33" s="396">
        <f t="shared" si="8"/>
        <v>0</v>
      </c>
      <c r="AJ33" s="396">
        <f t="shared" si="8"/>
        <v>0</v>
      </c>
      <c r="AK33" s="396">
        <f t="shared" si="8"/>
        <v>0</v>
      </c>
      <c r="AL33" s="396">
        <f t="shared" si="8"/>
        <v>0</v>
      </c>
      <c r="AM33" s="396">
        <f t="shared" si="8"/>
        <v>0</v>
      </c>
      <c r="AN33" s="396">
        <f t="shared" si="8"/>
        <v>0</v>
      </c>
      <c r="AO33" s="396">
        <f t="shared" si="8"/>
        <v>0</v>
      </c>
      <c r="AP33" s="396">
        <f t="shared" si="8"/>
        <v>0</v>
      </c>
      <c r="AQ33" s="396">
        <f t="shared" si="8"/>
        <v>0</v>
      </c>
      <c r="AR33" s="396">
        <f t="shared" si="8"/>
        <v>130.55074899999997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15</v>
      </c>
      <c r="C34" s="200"/>
      <c r="D34" s="120">
        <v>0</v>
      </c>
      <c r="E34" s="120">
        <v>0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120">
        <v>0</v>
      </c>
      <c r="M34" s="120">
        <v>0</v>
      </c>
      <c r="N34" s="120">
        <v>0</v>
      </c>
      <c r="O34" s="120">
        <v>0</v>
      </c>
      <c r="P34" s="120">
        <v>0</v>
      </c>
      <c r="Q34" s="120">
        <v>0</v>
      </c>
      <c r="R34" s="120">
        <v>0</v>
      </c>
      <c r="S34" s="120">
        <v>0</v>
      </c>
      <c r="T34" s="120">
        <v>0</v>
      </c>
      <c r="U34" s="120">
        <v>0</v>
      </c>
      <c r="V34" s="120">
        <v>0</v>
      </c>
      <c r="W34" s="120">
        <v>0</v>
      </c>
      <c r="X34" s="120">
        <v>0</v>
      </c>
      <c r="Y34" s="120">
        <v>0</v>
      </c>
      <c r="Z34" s="120">
        <v>0</v>
      </c>
      <c r="AA34" s="120">
        <v>0</v>
      </c>
      <c r="AB34" s="120">
        <v>0</v>
      </c>
      <c r="AC34" s="120">
        <v>0</v>
      </c>
      <c r="AD34" s="120">
        <v>1.420685</v>
      </c>
      <c r="AE34" s="120">
        <v>0</v>
      </c>
      <c r="AF34" s="120">
        <v>0</v>
      </c>
      <c r="AG34" s="120">
        <v>0</v>
      </c>
      <c r="AH34" s="120">
        <v>0</v>
      </c>
      <c r="AI34" s="120">
        <v>0</v>
      </c>
      <c r="AJ34" s="120">
        <v>0</v>
      </c>
      <c r="AK34" s="120">
        <v>0</v>
      </c>
      <c r="AL34" s="120">
        <v>0</v>
      </c>
      <c r="AM34" s="120">
        <v>0</v>
      </c>
      <c r="AN34" s="120">
        <v>0</v>
      </c>
      <c r="AO34" s="120">
        <v>0</v>
      </c>
      <c r="AP34" s="120">
        <v>0</v>
      </c>
      <c r="AQ34" s="120">
        <v>0</v>
      </c>
      <c r="AR34" s="120">
        <v>5.0575619999999999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16</v>
      </c>
      <c r="C35" s="200"/>
      <c r="D35" s="110">
        <v>0</v>
      </c>
      <c r="E35" s="110">
        <v>0</v>
      </c>
      <c r="F35" s="110">
        <v>0</v>
      </c>
      <c r="G35" s="110">
        <v>0</v>
      </c>
      <c r="H35" s="110">
        <v>0</v>
      </c>
      <c r="I35" s="110">
        <v>0</v>
      </c>
      <c r="J35" s="110">
        <v>0</v>
      </c>
      <c r="K35" s="110">
        <v>0</v>
      </c>
      <c r="L35" s="110">
        <v>40</v>
      </c>
      <c r="M35" s="110">
        <v>0</v>
      </c>
      <c r="N35" s="110">
        <v>0</v>
      </c>
      <c r="O35" s="110">
        <v>0</v>
      </c>
      <c r="P35" s="110">
        <v>0</v>
      </c>
      <c r="Q35" s="110">
        <v>0</v>
      </c>
      <c r="R35" s="110">
        <v>0.06</v>
      </c>
      <c r="S35" s="110">
        <v>0</v>
      </c>
      <c r="T35" s="110">
        <v>0</v>
      </c>
      <c r="U35" s="110">
        <v>0</v>
      </c>
      <c r="V35" s="110">
        <v>0</v>
      </c>
      <c r="W35" s="110">
        <v>0</v>
      </c>
      <c r="X35" s="110">
        <v>0</v>
      </c>
      <c r="Y35" s="110">
        <v>0</v>
      </c>
      <c r="Z35" s="110">
        <v>0</v>
      </c>
      <c r="AA35" s="110">
        <v>0</v>
      </c>
      <c r="AB35" s="110">
        <v>0</v>
      </c>
      <c r="AC35" s="110">
        <v>0</v>
      </c>
      <c r="AD35" s="110">
        <v>23.282398589999993</v>
      </c>
      <c r="AE35" s="110">
        <v>0</v>
      </c>
      <c r="AF35" s="110">
        <v>0</v>
      </c>
      <c r="AG35" s="110">
        <v>0</v>
      </c>
      <c r="AH35" s="110">
        <v>0</v>
      </c>
      <c r="AI35" s="110">
        <v>0</v>
      </c>
      <c r="AJ35" s="110">
        <v>0</v>
      </c>
      <c r="AK35" s="110">
        <v>0</v>
      </c>
      <c r="AL35" s="110">
        <v>0</v>
      </c>
      <c r="AM35" s="110">
        <v>0</v>
      </c>
      <c r="AN35" s="110">
        <v>0</v>
      </c>
      <c r="AO35" s="110">
        <v>0</v>
      </c>
      <c r="AP35" s="110">
        <v>0</v>
      </c>
      <c r="AQ35" s="110">
        <v>0</v>
      </c>
      <c r="AR35" s="110">
        <v>125.49318699999998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330</v>
      </c>
      <c r="C36" s="200"/>
      <c r="D36" s="396">
        <f t="shared" ref="D36:AR36" si="9">SUM(D37:D38)</f>
        <v>0</v>
      </c>
      <c r="E36" s="396">
        <f t="shared" si="9"/>
        <v>0</v>
      </c>
      <c r="F36" s="396">
        <f t="shared" si="9"/>
        <v>0</v>
      </c>
      <c r="G36" s="396">
        <f t="shared" si="9"/>
        <v>0</v>
      </c>
      <c r="H36" s="396">
        <f t="shared" si="9"/>
        <v>0</v>
      </c>
      <c r="I36" s="396">
        <f t="shared" si="9"/>
        <v>0</v>
      </c>
      <c r="J36" s="396">
        <f t="shared" si="9"/>
        <v>0</v>
      </c>
      <c r="K36" s="396">
        <f t="shared" si="9"/>
        <v>0</v>
      </c>
      <c r="L36" s="396">
        <f t="shared" si="9"/>
        <v>164.02251036000001</v>
      </c>
      <c r="M36" s="396">
        <f t="shared" si="9"/>
        <v>0</v>
      </c>
      <c r="N36" s="396">
        <f t="shared" si="9"/>
        <v>0.50797429999999999</v>
      </c>
      <c r="O36" s="396">
        <f t="shared" si="9"/>
        <v>0</v>
      </c>
      <c r="P36" s="396">
        <f t="shared" si="9"/>
        <v>0</v>
      </c>
      <c r="Q36" s="396">
        <f t="shared" si="9"/>
        <v>0</v>
      </c>
      <c r="R36" s="396">
        <f t="shared" si="9"/>
        <v>0</v>
      </c>
      <c r="S36" s="396">
        <f t="shared" si="9"/>
        <v>0</v>
      </c>
      <c r="T36" s="396">
        <f t="shared" si="9"/>
        <v>0</v>
      </c>
      <c r="U36" s="396">
        <f t="shared" si="9"/>
        <v>0</v>
      </c>
      <c r="V36" s="396">
        <f t="shared" si="9"/>
        <v>20.01291032</v>
      </c>
      <c r="W36" s="396">
        <f t="shared" si="9"/>
        <v>0</v>
      </c>
      <c r="X36" s="396">
        <f t="shared" si="9"/>
        <v>0</v>
      </c>
      <c r="Y36" s="396">
        <f t="shared" si="9"/>
        <v>0</v>
      </c>
      <c r="Z36" s="396">
        <f t="shared" si="9"/>
        <v>0</v>
      </c>
      <c r="AA36" s="396">
        <f t="shared" si="9"/>
        <v>0</v>
      </c>
      <c r="AB36" s="396">
        <f t="shared" si="9"/>
        <v>0</v>
      </c>
      <c r="AC36" s="396">
        <f t="shared" si="9"/>
        <v>0</v>
      </c>
      <c r="AD36" s="396">
        <f t="shared" si="9"/>
        <v>8.1562547099999989</v>
      </c>
      <c r="AE36" s="396">
        <f t="shared" si="9"/>
        <v>0</v>
      </c>
      <c r="AF36" s="396">
        <f t="shared" si="9"/>
        <v>0</v>
      </c>
      <c r="AG36" s="396">
        <f t="shared" si="9"/>
        <v>0</v>
      </c>
      <c r="AH36" s="396">
        <f t="shared" si="9"/>
        <v>0</v>
      </c>
      <c r="AI36" s="396">
        <f t="shared" si="9"/>
        <v>0</v>
      </c>
      <c r="AJ36" s="396">
        <f t="shared" si="9"/>
        <v>0</v>
      </c>
      <c r="AK36" s="396">
        <f t="shared" si="9"/>
        <v>0</v>
      </c>
      <c r="AL36" s="396">
        <f t="shared" si="9"/>
        <v>0</v>
      </c>
      <c r="AM36" s="396">
        <f t="shared" si="9"/>
        <v>0</v>
      </c>
      <c r="AN36" s="396">
        <f t="shared" si="9"/>
        <v>0</v>
      </c>
      <c r="AO36" s="396">
        <f t="shared" si="9"/>
        <v>0</v>
      </c>
      <c r="AP36" s="396">
        <f t="shared" si="9"/>
        <v>0</v>
      </c>
      <c r="AQ36" s="396">
        <f t="shared" si="9"/>
        <v>5.2867901000000002</v>
      </c>
      <c r="AR36" s="396">
        <f t="shared" si="9"/>
        <v>0.92739964000000008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15</v>
      </c>
      <c r="C37" s="200"/>
      <c r="D37" s="120">
        <v>0</v>
      </c>
      <c r="E37" s="120">
        <v>0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120">
        <v>0</v>
      </c>
      <c r="M37" s="120">
        <v>0</v>
      </c>
      <c r="N37" s="120">
        <v>0</v>
      </c>
      <c r="O37" s="120">
        <v>0</v>
      </c>
      <c r="P37" s="120">
        <v>0</v>
      </c>
      <c r="Q37" s="120">
        <v>0</v>
      </c>
      <c r="R37" s="120">
        <v>0</v>
      </c>
      <c r="S37" s="120">
        <v>0</v>
      </c>
      <c r="T37" s="120">
        <v>0</v>
      </c>
      <c r="U37" s="120">
        <v>0</v>
      </c>
      <c r="V37" s="120">
        <v>0</v>
      </c>
      <c r="W37" s="120">
        <v>0</v>
      </c>
      <c r="X37" s="120">
        <v>0</v>
      </c>
      <c r="Y37" s="120">
        <v>0</v>
      </c>
      <c r="Z37" s="120">
        <v>0</v>
      </c>
      <c r="AA37" s="120">
        <v>0</v>
      </c>
      <c r="AB37" s="120">
        <v>0</v>
      </c>
      <c r="AC37" s="120">
        <v>0</v>
      </c>
      <c r="AD37" s="120">
        <v>5.0406387099999996</v>
      </c>
      <c r="AE37" s="120">
        <v>0</v>
      </c>
      <c r="AF37" s="120">
        <v>0</v>
      </c>
      <c r="AG37" s="120">
        <v>0</v>
      </c>
      <c r="AH37" s="120">
        <v>0</v>
      </c>
      <c r="AI37" s="120">
        <v>0</v>
      </c>
      <c r="AJ37" s="120">
        <v>0</v>
      </c>
      <c r="AK37" s="120">
        <v>0</v>
      </c>
      <c r="AL37" s="120">
        <v>0</v>
      </c>
      <c r="AM37" s="120">
        <v>0</v>
      </c>
      <c r="AN37" s="120">
        <v>0</v>
      </c>
      <c r="AO37" s="120">
        <v>0</v>
      </c>
      <c r="AP37" s="120">
        <v>0</v>
      </c>
      <c r="AQ37" s="120">
        <v>0</v>
      </c>
      <c r="AR37" s="120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16</v>
      </c>
      <c r="C38" s="200"/>
      <c r="D38" s="110">
        <v>0</v>
      </c>
      <c r="E38" s="110">
        <v>0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164.02251036000001</v>
      </c>
      <c r="M38" s="110">
        <v>0</v>
      </c>
      <c r="N38" s="110">
        <v>0.50797429999999999</v>
      </c>
      <c r="O38" s="110">
        <v>0</v>
      </c>
      <c r="P38" s="110">
        <v>0</v>
      </c>
      <c r="Q38" s="110">
        <v>0</v>
      </c>
      <c r="R38" s="110">
        <v>0</v>
      </c>
      <c r="S38" s="110">
        <v>0</v>
      </c>
      <c r="T38" s="110">
        <v>0</v>
      </c>
      <c r="U38" s="110">
        <v>0</v>
      </c>
      <c r="V38" s="110">
        <v>20.01291032</v>
      </c>
      <c r="W38" s="110">
        <v>0</v>
      </c>
      <c r="X38" s="110">
        <v>0</v>
      </c>
      <c r="Y38" s="110">
        <v>0</v>
      </c>
      <c r="Z38" s="110">
        <v>0</v>
      </c>
      <c r="AA38" s="110">
        <v>0</v>
      </c>
      <c r="AB38" s="110">
        <v>0</v>
      </c>
      <c r="AC38" s="110">
        <v>0</v>
      </c>
      <c r="AD38" s="110">
        <v>3.1156159999999993</v>
      </c>
      <c r="AE38" s="110">
        <v>0</v>
      </c>
      <c r="AF38" s="110">
        <v>0</v>
      </c>
      <c r="AG38" s="110">
        <v>0</v>
      </c>
      <c r="AH38" s="110">
        <v>0</v>
      </c>
      <c r="AI38" s="110">
        <v>0</v>
      </c>
      <c r="AJ38" s="110">
        <v>0</v>
      </c>
      <c r="AK38" s="110">
        <v>0</v>
      </c>
      <c r="AL38" s="110">
        <v>0</v>
      </c>
      <c r="AM38" s="110">
        <v>0</v>
      </c>
      <c r="AN38" s="110">
        <v>0</v>
      </c>
      <c r="AO38" s="110">
        <v>0</v>
      </c>
      <c r="AP38" s="110">
        <v>0</v>
      </c>
      <c r="AQ38" s="110">
        <v>5.2867901000000002</v>
      </c>
      <c r="AR38" s="110">
        <v>0.92739964000000008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8"/>
      <c r="B39" s="12" t="s">
        <v>17</v>
      </c>
      <c r="C39" s="200"/>
      <c r="D39" s="396">
        <f t="shared" ref="D39:AR39" si="10">SUM(D40:D41)</f>
        <v>0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6">
        <f t="shared" si="10"/>
        <v>0</v>
      </c>
      <c r="M39" s="396">
        <f t="shared" si="10"/>
        <v>0</v>
      </c>
      <c r="N39" s="396">
        <f t="shared" si="10"/>
        <v>0</v>
      </c>
      <c r="O39" s="396">
        <f t="shared" si="10"/>
        <v>0</v>
      </c>
      <c r="P39" s="396">
        <f t="shared" si="10"/>
        <v>0</v>
      </c>
      <c r="Q39" s="396">
        <f t="shared" si="10"/>
        <v>0</v>
      </c>
      <c r="R39" s="396">
        <f t="shared" si="10"/>
        <v>0</v>
      </c>
      <c r="S39" s="396">
        <f t="shared" si="10"/>
        <v>0</v>
      </c>
      <c r="T39" s="396">
        <f t="shared" si="10"/>
        <v>0</v>
      </c>
      <c r="U39" s="396">
        <f t="shared" si="10"/>
        <v>0</v>
      </c>
      <c r="V39" s="396">
        <f t="shared" si="10"/>
        <v>0</v>
      </c>
      <c r="W39" s="396">
        <f t="shared" si="10"/>
        <v>0</v>
      </c>
      <c r="X39" s="396">
        <f t="shared" si="10"/>
        <v>0</v>
      </c>
      <c r="Y39" s="396">
        <f t="shared" si="10"/>
        <v>0</v>
      </c>
      <c r="Z39" s="396">
        <f t="shared" si="10"/>
        <v>0</v>
      </c>
      <c r="AA39" s="396">
        <f t="shared" si="10"/>
        <v>0</v>
      </c>
      <c r="AB39" s="396">
        <f t="shared" si="10"/>
        <v>0</v>
      </c>
      <c r="AC39" s="396">
        <f t="shared" si="10"/>
        <v>6.5115499999999993E-2</v>
      </c>
      <c r="AD39" s="396">
        <f t="shared" si="10"/>
        <v>0</v>
      </c>
      <c r="AE39" s="396">
        <f t="shared" si="10"/>
        <v>0</v>
      </c>
      <c r="AF39" s="396">
        <f t="shared" si="10"/>
        <v>0</v>
      </c>
      <c r="AG39" s="396">
        <f t="shared" si="10"/>
        <v>0</v>
      </c>
      <c r="AH39" s="396">
        <f t="shared" si="10"/>
        <v>0</v>
      </c>
      <c r="AI39" s="396">
        <f t="shared" si="10"/>
        <v>0</v>
      </c>
      <c r="AJ39" s="396">
        <f t="shared" si="10"/>
        <v>0</v>
      </c>
      <c r="AK39" s="396">
        <f t="shared" si="10"/>
        <v>0</v>
      </c>
      <c r="AL39" s="396">
        <f t="shared" si="10"/>
        <v>0</v>
      </c>
      <c r="AM39" s="396">
        <f t="shared" si="10"/>
        <v>0</v>
      </c>
      <c r="AN39" s="396">
        <f t="shared" si="10"/>
        <v>0</v>
      </c>
      <c r="AO39" s="396">
        <f t="shared" si="10"/>
        <v>0</v>
      </c>
      <c r="AP39" s="396">
        <f t="shared" si="10"/>
        <v>0</v>
      </c>
      <c r="AQ39" s="396">
        <f t="shared" si="10"/>
        <v>0</v>
      </c>
      <c r="AR39" s="396">
        <f t="shared" si="10"/>
        <v>0</v>
      </c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8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16</v>
      </c>
      <c r="C41" s="200"/>
      <c r="D41" s="110">
        <v>0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110">
        <v>0</v>
      </c>
      <c r="M41" s="110">
        <v>0</v>
      </c>
      <c r="N41" s="110">
        <v>0</v>
      </c>
      <c r="O41" s="110">
        <v>0</v>
      </c>
      <c r="P41" s="110">
        <v>0</v>
      </c>
      <c r="Q41" s="110">
        <v>0</v>
      </c>
      <c r="R41" s="110">
        <v>0</v>
      </c>
      <c r="S41" s="110">
        <v>0</v>
      </c>
      <c r="T41" s="110">
        <v>0</v>
      </c>
      <c r="U41" s="110">
        <v>0</v>
      </c>
      <c r="V41" s="110">
        <v>0</v>
      </c>
      <c r="W41" s="110">
        <v>0</v>
      </c>
      <c r="X41" s="110">
        <v>0</v>
      </c>
      <c r="Y41" s="110">
        <v>0</v>
      </c>
      <c r="Z41" s="110">
        <v>0</v>
      </c>
      <c r="AA41" s="110">
        <v>0</v>
      </c>
      <c r="AB41" s="110">
        <v>0</v>
      </c>
      <c r="AC41" s="110">
        <v>6.5115499999999993E-2</v>
      </c>
      <c r="AD41" s="110">
        <v>0</v>
      </c>
      <c r="AE41" s="110">
        <v>0</v>
      </c>
      <c r="AF41" s="110">
        <v>0</v>
      </c>
      <c r="AG41" s="110">
        <v>0</v>
      </c>
      <c r="AH41" s="110">
        <v>0</v>
      </c>
      <c r="AI41" s="110">
        <v>0</v>
      </c>
      <c r="AJ41" s="110">
        <v>0</v>
      </c>
      <c r="AK41" s="110">
        <v>0</v>
      </c>
      <c r="AL41" s="110">
        <v>0</v>
      </c>
      <c r="AM41" s="110">
        <v>0</v>
      </c>
      <c r="AN41" s="110">
        <v>0</v>
      </c>
      <c r="AO41" s="110">
        <v>0</v>
      </c>
      <c r="AP41" s="110">
        <v>0</v>
      </c>
      <c r="AQ41" s="110">
        <v>0</v>
      </c>
      <c r="AR41" s="110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8"/>
      <c r="B42" s="12" t="s">
        <v>18</v>
      </c>
      <c r="C42" s="200"/>
      <c r="D42" s="110">
        <f t="shared" ref="D42:AR42" si="11">SUM(D43:D44)</f>
        <v>0</v>
      </c>
      <c r="E42" s="110">
        <f t="shared" si="11"/>
        <v>0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0</v>
      </c>
      <c r="L42" s="110">
        <f t="shared" si="11"/>
        <v>0</v>
      </c>
      <c r="M42" s="110">
        <f t="shared" si="11"/>
        <v>0</v>
      </c>
      <c r="N42" s="110">
        <f t="shared" si="11"/>
        <v>0</v>
      </c>
      <c r="O42" s="110">
        <f t="shared" si="11"/>
        <v>0</v>
      </c>
      <c r="P42" s="110">
        <f t="shared" si="11"/>
        <v>0</v>
      </c>
      <c r="Q42" s="110">
        <f t="shared" si="11"/>
        <v>0</v>
      </c>
      <c r="R42" s="110">
        <f t="shared" si="11"/>
        <v>0</v>
      </c>
      <c r="S42" s="110">
        <f t="shared" si="11"/>
        <v>0</v>
      </c>
      <c r="T42" s="110">
        <f t="shared" si="11"/>
        <v>0</v>
      </c>
      <c r="U42" s="110">
        <f t="shared" si="11"/>
        <v>0</v>
      </c>
      <c r="V42" s="110">
        <f t="shared" si="11"/>
        <v>0</v>
      </c>
      <c r="W42" s="110">
        <f t="shared" si="11"/>
        <v>0</v>
      </c>
      <c r="X42" s="110">
        <f t="shared" si="11"/>
        <v>0</v>
      </c>
      <c r="Y42" s="110">
        <f t="shared" si="11"/>
        <v>0</v>
      </c>
      <c r="Z42" s="110">
        <f t="shared" si="11"/>
        <v>0</v>
      </c>
      <c r="AA42" s="110">
        <f t="shared" si="11"/>
        <v>0</v>
      </c>
      <c r="AB42" s="110">
        <f t="shared" si="11"/>
        <v>0</v>
      </c>
      <c r="AC42" s="110">
        <f t="shared" si="11"/>
        <v>0</v>
      </c>
      <c r="AD42" s="110">
        <f t="shared" si="11"/>
        <v>1.8318939999999997</v>
      </c>
      <c r="AE42" s="110">
        <f t="shared" si="11"/>
        <v>0</v>
      </c>
      <c r="AF42" s="110">
        <f t="shared" si="11"/>
        <v>0</v>
      </c>
      <c r="AG42" s="110">
        <f t="shared" si="11"/>
        <v>0</v>
      </c>
      <c r="AH42" s="110">
        <f t="shared" si="11"/>
        <v>0</v>
      </c>
      <c r="AI42" s="110">
        <f t="shared" si="11"/>
        <v>0</v>
      </c>
      <c r="AJ42" s="110">
        <f t="shared" si="11"/>
        <v>0</v>
      </c>
      <c r="AK42" s="110">
        <f t="shared" si="11"/>
        <v>0</v>
      </c>
      <c r="AL42" s="110">
        <f t="shared" si="11"/>
        <v>0</v>
      </c>
      <c r="AM42" s="110">
        <f t="shared" si="11"/>
        <v>0</v>
      </c>
      <c r="AN42" s="110">
        <f t="shared" si="11"/>
        <v>0</v>
      </c>
      <c r="AO42" s="110">
        <f t="shared" si="11"/>
        <v>0</v>
      </c>
      <c r="AP42" s="110">
        <f t="shared" si="11"/>
        <v>0</v>
      </c>
      <c r="AQ42" s="110">
        <f t="shared" si="11"/>
        <v>5.4186384399999996</v>
      </c>
      <c r="AR42" s="110">
        <f t="shared" si="11"/>
        <v>30.325327260000002</v>
      </c>
    </row>
    <row r="43" spans="1:67" s="26" customFormat="1" ht="18" customHeight="1">
      <c r="A43" s="77"/>
      <c r="B43" s="31" t="s">
        <v>15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10">
        <v>0</v>
      </c>
      <c r="M43" s="110">
        <v>0</v>
      </c>
      <c r="N43" s="110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10">
        <v>0</v>
      </c>
      <c r="V43" s="110">
        <v>0</v>
      </c>
      <c r="W43" s="110">
        <v>0</v>
      </c>
      <c r="X43" s="110">
        <v>0</v>
      </c>
      <c r="Y43" s="110">
        <v>0</v>
      </c>
      <c r="Z43" s="110">
        <v>0</v>
      </c>
      <c r="AA43" s="110">
        <v>0</v>
      </c>
      <c r="AB43" s="110">
        <v>0</v>
      </c>
      <c r="AC43" s="110">
        <v>0</v>
      </c>
      <c r="AD43" s="110">
        <v>1.8318939999999997</v>
      </c>
      <c r="AE43" s="110">
        <v>0</v>
      </c>
      <c r="AF43" s="110">
        <v>0</v>
      </c>
      <c r="AG43" s="110">
        <v>0</v>
      </c>
      <c r="AH43" s="110">
        <v>0</v>
      </c>
      <c r="AI43" s="110">
        <v>0</v>
      </c>
      <c r="AJ43" s="110">
        <v>0</v>
      </c>
      <c r="AK43" s="110">
        <v>0</v>
      </c>
      <c r="AL43" s="110">
        <v>0</v>
      </c>
      <c r="AM43" s="110">
        <v>0</v>
      </c>
      <c r="AN43" s="110">
        <v>0</v>
      </c>
      <c r="AO43" s="110">
        <v>0</v>
      </c>
      <c r="AP43" s="110">
        <v>0</v>
      </c>
      <c r="AQ43" s="110">
        <v>0</v>
      </c>
      <c r="AR43" s="110">
        <v>17.880987340000001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16</v>
      </c>
      <c r="C44" s="200"/>
      <c r="D44" s="110">
        <v>0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110">
        <v>0</v>
      </c>
      <c r="M44" s="110">
        <v>0</v>
      </c>
      <c r="N44" s="110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0</v>
      </c>
      <c r="U44" s="110">
        <v>0</v>
      </c>
      <c r="V44" s="110">
        <v>0</v>
      </c>
      <c r="W44" s="110">
        <v>0</v>
      </c>
      <c r="X44" s="110">
        <v>0</v>
      </c>
      <c r="Y44" s="110">
        <v>0</v>
      </c>
      <c r="Z44" s="110">
        <v>0</v>
      </c>
      <c r="AA44" s="110">
        <v>0</v>
      </c>
      <c r="AB44" s="110">
        <v>0</v>
      </c>
      <c r="AC44" s="110">
        <v>0</v>
      </c>
      <c r="AD44" s="110">
        <v>0</v>
      </c>
      <c r="AE44" s="110">
        <v>0</v>
      </c>
      <c r="AF44" s="110">
        <v>0</v>
      </c>
      <c r="AG44" s="110">
        <v>0</v>
      </c>
      <c r="AH44" s="110">
        <v>0</v>
      </c>
      <c r="AI44" s="110">
        <v>0</v>
      </c>
      <c r="AJ44" s="110">
        <v>0</v>
      </c>
      <c r="AK44" s="110">
        <v>0</v>
      </c>
      <c r="AL44" s="110">
        <v>0</v>
      </c>
      <c r="AM44" s="110">
        <v>0</v>
      </c>
      <c r="AN44" s="110">
        <v>0</v>
      </c>
      <c r="AO44" s="110">
        <v>0</v>
      </c>
      <c r="AP44" s="110">
        <v>0</v>
      </c>
      <c r="AQ44" s="110">
        <v>5.4186384399999996</v>
      </c>
      <c r="AR44" s="110">
        <v>12.444339920000001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470" t="s">
        <v>333</v>
      </c>
      <c r="C45" s="472"/>
      <c r="D45" s="471">
        <f>D46+D47</f>
        <v>0</v>
      </c>
      <c r="E45" s="471">
        <f t="shared" ref="E45:AR45" si="12">E46+E47</f>
        <v>0</v>
      </c>
      <c r="F45" s="471">
        <f t="shared" si="12"/>
        <v>0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471">
        <f t="shared" si="12"/>
        <v>0</v>
      </c>
      <c r="M45" s="471">
        <f t="shared" si="12"/>
        <v>0</v>
      </c>
      <c r="N45" s="471">
        <f t="shared" si="12"/>
        <v>0</v>
      </c>
      <c r="O45" s="471">
        <f t="shared" si="12"/>
        <v>0</v>
      </c>
      <c r="P45" s="471">
        <f t="shared" si="12"/>
        <v>0</v>
      </c>
      <c r="Q45" s="471">
        <f t="shared" si="12"/>
        <v>0</v>
      </c>
      <c r="R45" s="471">
        <f t="shared" si="12"/>
        <v>0</v>
      </c>
      <c r="S45" s="471">
        <f t="shared" si="12"/>
        <v>0</v>
      </c>
      <c r="T45" s="471">
        <f t="shared" si="12"/>
        <v>0</v>
      </c>
      <c r="U45" s="471">
        <f t="shared" si="12"/>
        <v>0</v>
      </c>
      <c r="V45" s="471">
        <f t="shared" si="12"/>
        <v>0</v>
      </c>
      <c r="W45" s="471">
        <f t="shared" si="12"/>
        <v>0</v>
      </c>
      <c r="X45" s="471">
        <f t="shared" si="12"/>
        <v>0</v>
      </c>
      <c r="Y45" s="471">
        <f t="shared" si="12"/>
        <v>0</v>
      </c>
      <c r="Z45" s="471">
        <f t="shared" si="12"/>
        <v>0</v>
      </c>
      <c r="AA45" s="471">
        <f t="shared" si="12"/>
        <v>0</v>
      </c>
      <c r="AB45" s="471">
        <f t="shared" si="12"/>
        <v>0</v>
      </c>
      <c r="AC45" s="471">
        <f t="shared" si="12"/>
        <v>0</v>
      </c>
      <c r="AD45" s="471">
        <f t="shared" si="12"/>
        <v>0</v>
      </c>
      <c r="AE45" s="471">
        <f t="shared" si="12"/>
        <v>0</v>
      </c>
      <c r="AF45" s="471">
        <f t="shared" si="12"/>
        <v>0</v>
      </c>
      <c r="AG45" s="471">
        <f t="shared" si="12"/>
        <v>0</v>
      </c>
      <c r="AH45" s="471">
        <f t="shared" si="12"/>
        <v>0</v>
      </c>
      <c r="AI45" s="471">
        <f t="shared" si="12"/>
        <v>0</v>
      </c>
      <c r="AJ45" s="471">
        <f t="shared" si="12"/>
        <v>0</v>
      </c>
      <c r="AK45" s="471">
        <f t="shared" si="12"/>
        <v>0</v>
      </c>
      <c r="AL45" s="471">
        <f t="shared" si="12"/>
        <v>0</v>
      </c>
      <c r="AM45" s="471">
        <f t="shared" si="12"/>
        <v>0</v>
      </c>
      <c r="AN45" s="471">
        <f t="shared" si="12"/>
        <v>0</v>
      </c>
      <c r="AO45" s="471">
        <f t="shared" si="12"/>
        <v>0</v>
      </c>
      <c r="AP45" s="471">
        <f t="shared" si="12"/>
        <v>0</v>
      </c>
      <c r="AQ45" s="471">
        <f t="shared" si="12"/>
        <v>0</v>
      </c>
      <c r="AR45" s="471">
        <f t="shared" si="12"/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15</v>
      </c>
      <c r="C46" s="20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16</v>
      </c>
      <c r="C47" s="20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</row>
    <row r="48" spans="1:67" s="14" customFormat="1" ht="18" customHeight="1">
      <c r="A48" s="78"/>
      <c r="B48" s="12" t="s">
        <v>19</v>
      </c>
      <c r="C48" s="12"/>
      <c r="D48" s="396">
        <f>D45+D32</f>
        <v>0</v>
      </c>
      <c r="E48" s="396">
        <f t="shared" ref="E48:AR48" si="13">E45+E32</f>
        <v>0</v>
      </c>
      <c r="F48" s="396">
        <f t="shared" si="13"/>
        <v>0</v>
      </c>
      <c r="G48" s="396">
        <f t="shared" si="13"/>
        <v>0</v>
      </c>
      <c r="H48" s="396">
        <f t="shared" si="13"/>
        <v>0</v>
      </c>
      <c r="I48" s="396">
        <f t="shared" si="13"/>
        <v>0</v>
      </c>
      <c r="J48" s="396">
        <f t="shared" si="13"/>
        <v>0</v>
      </c>
      <c r="K48" s="396">
        <f t="shared" si="13"/>
        <v>0</v>
      </c>
      <c r="L48" s="396">
        <f t="shared" si="13"/>
        <v>204.02251036000001</v>
      </c>
      <c r="M48" s="396">
        <f t="shared" si="13"/>
        <v>0</v>
      </c>
      <c r="N48" s="396">
        <f t="shared" si="13"/>
        <v>0.50797429999999999</v>
      </c>
      <c r="O48" s="396">
        <f t="shared" si="13"/>
        <v>0</v>
      </c>
      <c r="P48" s="396">
        <f t="shared" si="13"/>
        <v>0</v>
      </c>
      <c r="Q48" s="396">
        <f t="shared" si="13"/>
        <v>0</v>
      </c>
      <c r="R48" s="396">
        <f t="shared" si="13"/>
        <v>0.06</v>
      </c>
      <c r="S48" s="396">
        <f t="shared" si="13"/>
        <v>0</v>
      </c>
      <c r="T48" s="396">
        <f t="shared" si="13"/>
        <v>0</v>
      </c>
      <c r="U48" s="396">
        <f t="shared" si="13"/>
        <v>0</v>
      </c>
      <c r="V48" s="396">
        <f t="shared" si="13"/>
        <v>20.01291032</v>
      </c>
      <c r="W48" s="396">
        <f t="shared" si="13"/>
        <v>0</v>
      </c>
      <c r="X48" s="396">
        <f t="shared" si="13"/>
        <v>0</v>
      </c>
      <c r="Y48" s="396">
        <f t="shared" si="13"/>
        <v>0</v>
      </c>
      <c r="Z48" s="396">
        <f t="shared" si="13"/>
        <v>0</v>
      </c>
      <c r="AA48" s="396">
        <f t="shared" si="13"/>
        <v>0</v>
      </c>
      <c r="AB48" s="396">
        <f t="shared" si="13"/>
        <v>0</v>
      </c>
      <c r="AC48" s="396">
        <f t="shared" si="13"/>
        <v>6.5115499999999993E-2</v>
      </c>
      <c r="AD48" s="396">
        <f t="shared" si="13"/>
        <v>34.691232299999989</v>
      </c>
      <c r="AE48" s="396">
        <f t="shared" si="13"/>
        <v>0</v>
      </c>
      <c r="AF48" s="396">
        <f t="shared" si="13"/>
        <v>0</v>
      </c>
      <c r="AG48" s="396">
        <f t="shared" si="13"/>
        <v>0</v>
      </c>
      <c r="AH48" s="396">
        <f t="shared" si="13"/>
        <v>0</v>
      </c>
      <c r="AI48" s="396">
        <f t="shared" si="13"/>
        <v>0</v>
      </c>
      <c r="AJ48" s="396">
        <f t="shared" si="13"/>
        <v>0</v>
      </c>
      <c r="AK48" s="396">
        <f t="shared" si="13"/>
        <v>0</v>
      </c>
      <c r="AL48" s="396">
        <f t="shared" si="13"/>
        <v>0</v>
      </c>
      <c r="AM48" s="396">
        <f t="shared" si="13"/>
        <v>0</v>
      </c>
      <c r="AN48" s="396">
        <f t="shared" si="13"/>
        <v>0</v>
      </c>
      <c r="AO48" s="396">
        <f t="shared" si="13"/>
        <v>0</v>
      </c>
      <c r="AP48" s="396">
        <f t="shared" si="13"/>
        <v>0</v>
      </c>
      <c r="AQ48" s="396">
        <f t="shared" si="13"/>
        <v>10.70542854</v>
      </c>
      <c r="AR48" s="396">
        <f t="shared" si="13"/>
        <v>161.80347589999997</v>
      </c>
      <c r="AS48" s="26"/>
    </row>
    <row r="49" spans="1:56" s="14" customFormat="1" ht="18" customHeight="1">
      <c r="A49" s="77"/>
      <c r="B49" s="80" t="s">
        <v>20</v>
      </c>
      <c r="C49" s="75"/>
      <c r="D49" s="110">
        <v>0</v>
      </c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31"/>
    </row>
    <row r="50" spans="1:56" s="14" customFormat="1" ht="18" customHeight="1">
      <c r="A50" s="77"/>
      <c r="B50" s="6" t="s">
        <v>21</v>
      </c>
      <c r="C50" s="75"/>
      <c r="D50" s="111">
        <v>0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11">
        <v>0</v>
      </c>
      <c r="K50" s="111">
        <v>0</v>
      </c>
      <c r="L50" s="111">
        <v>0</v>
      </c>
      <c r="M50" s="111">
        <v>0</v>
      </c>
      <c r="N50" s="111">
        <v>0.50797429999999999</v>
      </c>
      <c r="O50" s="111">
        <v>0</v>
      </c>
      <c r="P50" s="111">
        <v>0</v>
      </c>
      <c r="Q50" s="111">
        <v>0</v>
      </c>
      <c r="R50" s="111">
        <v>0.06</v>
      </c>
      <c r="S50" s="111">
        <v>0</v>
      </c>
      <c r="T50" s="111">
        <v>0</v>
      </c>
      <c r="U50" s="111">
        <v>0</v>
      </c>
      <c r="V50" s="111">
        <v>0</v>
      </c>
      <c r="W50" s="111">
        <v>0</v>
      </c>
      <c r="X50" s="111">
        <v>0</v>
      </c>
      <c r="Y50" s="111">
        <v>0</v>
      </c>
      <c r="Z50" s="111">
        <v>0</v>
      </c>
      <c r="AA50" s="111">
        <v>0</v>
      </c>
      <c r="AB50" s="111">
        <v>0</v>
      </c>
      <c r="AC50" s="111">
        <v>0</v>
      </c>
      <c r="AD50" s="111">
        <v>34.69123230000001</v>
      </c>
      <c r="AE50" s="111">
        <v>0</v>
      </c>
      <c r="AF50" s="111">
        <v>0</v>
      </c>
      <c r="AG50" s="111">
        <v>0</v>
      </c>
      <c r="AH50" s="111">
        <v>0</v>
      </c>
      <c r="AI50" s="111">
        <v>0</v>
      </c>
      <c r="AJ50" s="111">
        <v>0</v>
      </c>
      <c r="AK50" s="111">
        <v>0</v>
      </c>
      <c r="AL50" s="111">
        <v>0</v>
      </c>
      <c r="AM50" s="111">
        <v>0</v>
      </c>
      <c r="AN50" s="111">
        <v>0</v>
      </c>
      <c r="AO50" s="111">
        <v>0</v>
      </c>
      <c r="AP50" s="111">
        <v>0</v>
      </c>
      <c r="AQ50" s="111">
        <v>0</v>
      </c>
      <c r="AR50" s="131">
        <v>1.6001898800000001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6" t="s">
        <v>22</v>
      </c>
      <c r="C51" s="75"/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11">
        <v>0</v>
      </c>
      <c r="K51" s="111">
        <v>0</v>
      </c>
      <c r="L51" s="111">
        <v>123.98388696000001</v>
      </c>
      <c r="M51" s="111">
        <v>0</v>
      </c>
      <c r="N51" s="111">
        <v>0</v>
      </c>
      <c r="O51" s="111">
        <v>0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11">
        <v>0</v>
      </c>
      <c r="V51" s="111">
        <v>20.01291032</v>
      </c>
      <c r="W51" s="111">
        <v>0</v>
      </c>
      <c r="X51" s="111">
        <v>0</v>
      </c>
      <c r="Y51" s="111">
        <v>0</v>
      </c>
      <c r="Z51" s="111">
        <v>0</v>
      </c>
      <c r="AA51" s="111">
        <v>0</v>
      </c>
      <c r="AB51" s="111">
        <v>0</v>
      </c>
      <c r="AC51" s="111">
        <v>6.5115499999999993E-2</v>
      </c>
      <c r="AD51" s="111">
        <v>0</v>
      </c>
      <c r="AE51" s="111">
        <v>0</v>
      </c>
      <c r="AF51" s="111">
        <v>0</v>
      </c>
      <c r="AG51" s="111">
        <v>0</v>
      </c>
      <c r="AH51" s="111">
        <v>0</v>
      </c>
      <c r="AI51" s="111">
        <v>0</v>
      </c>
      <c r="AJ51" s="111">
        <v>0</v>
      </c>
      <c r="AK51" s="111">
        <v>0</v>
      </c>
      <c r="AL51" s="111">
        <v>0</v>
      </c>
      <c r="AM51" s="111">
        <v>0</v>
      </c>
      <c r="AN51" s="111">
        <v>0</v>
      </c>
      <c r="AO51" s="111">
        <v>0</v>
      </c>
      <c r="AP51" s="111">
        <v>0</v>
      </c>
      <c r="AQ51" s="111">
        <v>10.705428540000002</v>
      </c>
      <c r="AR51" s="131">
        <v>160.20328602000004</v>
      </c>
    </row>
    <row r="52" spans="1:56" s="14" customFormat="1" ht="18" customHeight="1">
      <c r="A52" s="77"/>
      <c r="B52" s="6" t="s">
        <v>23</v>
      </c>
      <c r="C52" s="75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80.038623399999992</v>
      </c>
      <c r="M52" s="111">
        <v>0</v>
      </c>
      <c r="N52" s="111">
        <v>0</v>
      </c>
      <c r="O52" s="111">
        <v>0</v>
      </c>
      <c r="P52" s="111">
        <v>0</v>
      </c>
      <c r="Q52" s="111">
        <v>0</v>
      </c>
      <c r="R52" s="111">
        <v>0</v>
      </c>
      <c r="S52" s="111">
        <v>0</v>
      </c>
      <c r="T52" s="111">
        <v>0</v>
      </c>
      <c r="U52" s="111">
        <v>0</v>
      </c>
      <c r="V52" s="111">
        <v>0</v>
      </c>
      <c r="W52" s="111">
        <v>0</v>
      </c>
      <c r="X52" s="111">
        <v>0</v>
      </c>
      <c r="Y52" s="111">
        <v>0</v>
      </c>
      <c r="Z52" s="111">
        <v>0</v>
      </c>
      <c r="AA52" s="111">
        <v>0</v>
      </c>
      <c r="AB52" s="111">
        <v>0</v>
      </c>
      <c r="AC52" s="111">
        <v>0</v>
      </c>
      <c r="AD52" s="111">
        <v>0</v>
      </c>
      <c r="AE52" s="111">
        <v>0</v>
      </c>
      <c r="AF52" s="111">
        <v>0</v>
      </c>
      <c r="AG52" s="111">
        <v>0</v>
      </c>
      <c r="AH52" s="111">
        <v>0</v>
      </c>
      <c r="AI52" s="111">
        <v>0</v>
      </c>
      <c r="AJ52" s="111">
        <v>0</v>
      </c>
      <c r="AK52" s="111">
        <v>0</v>
      </c>
      <c r="AL52" s="111">
        <v>0</v>
      </c>
      <c r="AM52" s="111">
        <v>0</v>
      </c>
      <c r="AN52" s="111">
        <v>0</v>
      </c>
      <c r="AO52" s="111">
        <v>0</v>
      </c>
      <c r="AP52" s="111">
        <v>0</v>
      </c>
      <c r="AQ52" s="111">
        <v>0</v>
      </c>
      <c r="AR52" s="131">
        <v>0</v>
      </c>
    </row>
    <row r="53" spans="1:56" s="14" customFormat="1" ht="18" customHeight="1">
      <c r="A53" s="78"/>
      <c r="B53" s="6"/>
      <c r="C53" s="105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31"/>
    </row>
    <row r="54" spans="1:56" s="14" customFormat="1" ht="18" customHeight="1">
      <c r="A54" s="78"/>
      <c r="B54" s="75" t="s">
        <v>69</v>
      </c>
      <c r="C54" s="105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31"/>
    </row>
    <row r="55" spans="1:56" s="14" customFormat="1" ht="18" customHeight="1">
      <c r="A55" s="78"/>
      <c r="B55" s="470" t="s">
        <v>332</v>
      </c>
      <c r="C55" s="472"/>
      <c r="D55" s="471">
        <f>D56+D59+D62+D65</f>
        <v>0</v>
      </c>
      <c r="E55" s="471">
        <f t="shared" ref="E55:Z55" si="14">E56+E59+E62+E65</f>
        <v>0</v>
      </c>
      <c r="F55" s="471">
        <f t="shared" si="14"/>
        <v>0</v>
      </c>
      <c r="G55" s="471">
        <f t="shared" si="14"/>
        <v>0</v>
      </c>
      <c r="H55" s="471">
        <f t="shared" si="14"/>
        <v>0</v>
      </c>
      <c r="I55" s="471">
        <f t="shared" si="14"/>
        <v>0</v>
      </c>
      <c r="J55" s="471">
        <f t="shared" si="14"/>
        <v>0</v>
      </c>
      <c r="K55" s="471">
        <f t="shared" si="14"/>
        <v>0</v>
      </c>
      <c r="L55" s="471">
        <f t="shared" si="14"/>
        <v>1.5635245799999999</v>
      </c>
      <c r="M55" s="471">
        <f t="shared" si="14"/>
        <v>0</v>
      </c>
      <c r="N55" s="471">
        <f t="shared" si="14"/>
        <v>43.84166707</v>
      </c>
      <c r="O55" s="471">
        <f t="shared" si="14"/>
        <v>7.7381975199999991</v>
      </c>
      <c r="P55" s="471">
        <f t="shared" si="14"/>
        <v>0</v>
      </c>
      <c r="Q55" s="471">
        <f t="shared" si="14"/>
        <v>0</v>
      </c>
      <c r="R55" s="471">
        <f t="shared" si="14"/>
        <v>13.077866</v>
      </c>
      <c r="S55" s="471">
        <f t="shared" si="14"/>
        <v>0</v>
      </c>
      <c r="T55" s="471">
        <f t="shared" si="14"/>
        <v>0</v>
      </c>
      <c r="U55" s="471">
        <f t="shared" si="14"/>
        <v>0</v>
      </c>
      <c r="V55" s="471">
        <f t="shared" si="14"/>
        <v>0</v>
      </c>
      <c r="W55" s="471">
        <f t="shared" si="14"/>
        <v>0</v>
      </c>
      <c r="X55" s="471">
        <f t="shared" si="14"/>
        <v>0</v>
      </c>
      <c r="Y55" s="471">
        <f t="shared" si="14"/>
        <v>0.48264489999999999</v>
      </c>
      <c r="Z55" s="471">
        <f t="shared" si="14"/>
        <v>0</v>
      </c>
      <c r="AA55" s="471">
        <f t="shared" ref="AA55:AR55" si="15">AA56+AA59+AA62+AA65</f>
        <v>0</v>
      </c>
      <c r="AB55" s="471">
        <f t="shared" si="15"/>
        <v>0</v>
      </c>
      <c r="AC55" s="471">
        <f t="shared" si="15"/>
        <v>301.28065581999999</v>
      </c>
      <c r="AD55" s="471">
        <f t="shared" si="15"/>
        <v>716.99580199999991</v>
      </c>
      <c r="AE55" s="471">
        <f t="shared" si="15"/>
        <v>0</v>
      </c>
      <c r="AF55" s="471">
        <f t="shared" si="15"/>
        <v>0</v>
      </c>
      <c r="AG55" s="471">
        <f t="shared" si="15"/>
        <v>1.6962050999999994</v>
      </c>
      <c r="AH55" s="471">
        <f t="shared" si="15"/>
        <v>0</v>
      </c>
      <c r="AI55" s="471">
        <f t="shared" si="15"/>
        <v>0</v>
      </c>
      <c r="AJ55" s="471">
        <f t="shared" si="15"/>
        <v>0</v>
      </c>
      <c r="AK55" s="471">
        <f t="shared" si="15"/>
        <v>0</v>
      </c>
      <c r="AL55" s="471">
        <f t="shared" si="15"/>
        <v>7.4347104399999999</v>
      </c>
      <c r="AM55" s="471">
        <f t="shared" si="15"/>
        <v>0</v>
      </c>
      <c r="AN55" s="471">
        <f t="shared" si="15"/>
        <v>0</v>
      </c>
      <c r="AO55" s="471">
        <f t="shared" si="15"/>
        <v>0</v>
      </c>
      <c r="AP55" s="471">
        <f t="shared" si="15"/>
        <v>0</v>
      </c>
      <c r="AQ55" s="471">
        <f t="shared" si="15"/>
        <v>1.1824976800000002</v>
      </c>
      <c r="AR55" s="471">
        <f t="shared" si="15"/>
        <v>2950.5196743300016</v>
      </c>
    </row>
    <row r="56" spans="1:56" s="14" customFormat="1" ht="18" customHeight="1">
      <c r="A56" s="77"/>
      <c r="B56" s="12" t="s">
        <v>14</v>
      </c>
      <c r="C56" s="200"/>
      <c r="D56" s="396">
        <f t="shared" ref="D56:Z56" si="16">SUM(D57:D58)</f>
        <v>0</v>
      </c>
      <c r="E56" s="396">
        <f t="shared" si="16"/>
        <v>0</v>
      </c>
      <c r="F56" s="396">
        <f t="shared" si="16"/>
        <v>0</v>
      </c>
      <c r="G56" s="396">
        <f t="shared" si="16"/>
        <v>0</v>
      </c>
      <c r="H56" s="396">
        <f t="shared" si="16"/>
        <v>0</v>
      </c>
      <c r="I56" s="396">
        <f t="shared" si="16"/>
        <v>0</v>
      </c>
      <c r="J56" s="396">
        <f t="shared" si="16"/>
        <v>0</v>
      </c>
      <c r="K56" s="396">
        <f t="shared" si="16"/>
        <v>0</v>
      </c>
      <c r="L56" s="396">
        <f t="shared" si="16"/>
        <v>1.5635245799999999</v>
      </c>
      <c r="M56" s="396">
        <f t="shared" si="16"/>
        <v>0</v>
      </c>
      <c r="N56" s="396">
        <f t="shared" si="16"/>
        <v>0</v>
      </c>
      <c r="O56" s="396">
        <f t="shared" si="16"/>
        <v>3.2156650599999992</v>
      </c>
      <c r="P56" s="396">
        <f t="shared" si="16"/>
        <v>0</v>
      </c>
      <c r="Q56" s="396">
        <f t="shared" si="16"/>
        <v>0</v>
      </c>
      <c r="R56" s="396">
        <f t="shared" si="16"/>
        <v>0</v>
      </c>
      <c r="S56" s="396">
        <f t="shared" si="16"/>
        <v>0</v>
      </c>
      <c r="T56" s="396">
        <f t="shared" si="16"/>
        <v>0</v>
      </c>
      <c r="U56" s="396">
        <f t="shared" si="16"/>
        <v>0</v>
      </c>
      <c r="V56" s="396">
        <f t="shared" si="16"/>
        <v>0</v>
      </c>
      <c r="W56" s="396">
        <f t="shared" si="16"/>
        <v>0</v>
      </c>
      <c r="X56" s="396">
        <f t="shared" si="16"/>
        <v>0</v>
      </c>
      <c r="Y56" s="396">
        <f t="shared" si="16"/>
        <v>0.48264489999999999</v>
      </c>
      <c r="Z56" s="396">
        <f t="shared" si="16"/>
        <v>0</v>
      </c>
      <c r="AA56" s="396">
        <f t="shared" ref="AA56:AR56" si="17">SUM(AA57:AA58)</f>
        <v>0</v>
      </c>
      <c r="AB56" s="396">
        <f t="shared" si="17"/>
        <v>0</v>
      </c>
      <c r="AC56" s="396">
        <f t="shared" si="17"/>
        <v>88.843975839999999</v>
      </c>
      <c r="AD56" s="396">
        <f t="shared" si="17"/>
        <v>277.11226899999997</v>
      </c>
      <c r="AE56" s="396">
        <f t="shared" si="17"/>
        <v>0</v>
      </c>
      <c r="AF56" s="396">
        <f t="shared" si="17"/>
        <v>0</v>
      </c>
      <c r="AG56" s="396">
        <f t="shared" si="17"/>
        <v>1.6962050999999994</v>
      </c>
      <c r="AH56" s="396">
        <f t="shared" si="17"/>
        <v>0</v>
      </c>
      <c r="AI56" s="396">
        <f t="shared" si="17"/>
        <v>0</v>
      </c>
      <c r="AJ56" s="396">
        <f t="shared" si="17"/>
        <v>0</v>
      </c>
      <c r="AK56" s="396">
        <f t="shared" si="17"/>
        <v>0</v>
      </c>
      <c r="AL56" s="396">
        <f t="shared" si="17"/>
        <v>6.23443726</v>
      </c>
      <c r="AM56" s="396">
        <f t="shared" si="17"/>
        <v>0</v>
      </c>
      <c r="AN56" s="396">
        <f t="shared" si="17"/>
        <v>0</v>
      </c>
      <c r="AO56" s="396">
        <f t="shared" si="17"/>
        <v>0</v>
      </c>
      <c r="AP56" s="396">
        <f t="shared" si="17"/>
        <v>0</v>
      </c>
      <c r="AQ56" s="396">
        <f t="shared" si="17"/>
        <v>9.0934700000000007E-2</v>
      </c>
      <c r="AR56" s="396">
        <f t="shared" si="17"/>
        <v>121.53767642000001</v>
      </c>
    </row>
    <row r="57" spans="1:56" s="14" customFormat="1" ht="18" customHeight="1">
      <c r="A57" s="78"/>
      <c r="B57" s="31" t="s">
        <v>15</v>
      </c>
      <c r="C57" s="200"/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5.992593999999996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120">
        <v>0</v>
      </c>
      <c r="AM57" s="120">
        <v>0</v>
      </c>
      <c r="AN57" s="120">
        <v>0</v>
      </c>
      <c r="AO57" s="120">
        <v>0</v>
      </c>
      <c r="AP57" s="120">
        <v>0</v>
      </c>
      <c r="AQ57" s="120">
        <v>0</v>
      </c>
      <c r="AR57" s="120">
        <v>32.811154720000005</v>
      </c>
    </row>
    <row r="58" spans="1:56" s="14" customFormat="1" ht="18" customHeight="1">
      <c r="A58" s="78"/>
      <c r="B58" s="31" t="s">
        <v>16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1.5635245799999999</v>
      </c>
      <c r="M58" s="110">
        <v>0</v>
      </c>
      <c r="N58" s="110">
        <v>0</v>
      </c>
      <c r="O58" s="110">
        <v>3.2156650599999992</v>
      </c>
      <c r="P58" s="110">
        <v>0</v>
      </c>
      <c r="Q58" s="110">
        <v>0</v>
      </c>
      <c r="R58" s="110">
        <v>0</v>
      </c>
      <c r="S58" s="110">
        <v>0</v>
      </c>
      <c r="T58" s="110">
        <v>0</v>
      </c>
      <c r="U58" s="110">
        <v>0</v>
      </c>
      <c r="V58" s="110">
        <v>0</v>
      </c>
      <c r="W58" s="110">
        <v>0</v>
      </c>
      <c r="X58" s="110">
        <v>0</v>
      </c>
      <c r="Y58" s="110">
        <v>0.48264489999999999</v>
      </c>
      <c r="Z58" s="110">
        <v>0</v>
      </c>
      <c r="AA58" s="110">
        <v>0</v>
      </c>
      <c r="AB58" s="110">
        <v>0</v>
      </c>
      <c r="AC58" s="110">
        <v>88.843975839999999</v>
      </c>
      <c r="AD58" s="110">
        <v>271.11967499999997</v>
      </c>
      <c r="AE58" s="110">
        <v>0</v>
      </c>
      <c r="AF58" s="110">
        <v>0</v>
      </c>
      <c r="AG58" s="110">
        <v>1.6962050999999994</v>
      </c>
      <c r="AH58" s="110">
        <v>0</v>
      </c>
      <c r="AI58" s="110">
        <v>0</v>
      </c>
      <c r="AJ58" s="110">
        <v>0</v>
      </c>
      <c r="AK58" s="110">
        <v>0</v>
      </c>
      <c r="AL58" s="110">
        <v>6.23443726</v>
      </c>
      <c r="AM58" s="110">
        <v>0</v>
      </c>
      <c r="AN58" s="110">
        <v>0</v>
      </c>
      <c r="AO58" s="110">
        <v>0</v>
      </c>
      <c r="AP58" s="110">
        <v>0</v>
      </c>
      <c r="AQ58" s="110">
        <v>9.0934700000000007E-2</v>
      </c>
      <c r="AR58" s="110">
        <v>88.726521700000006</v>
      </c>
    </row>
    <row r="59" spans="1:56" s="14" customFormat="1" ht="18" customHeight="1">
      <c r="A59" s="78"/>
      <c r="B59" s="12" t="s">
        <v>330</v>
      </c>
      <c r="C59" s="200"/>
      <c r="D59" s="396">
        <f t="shared" ref="D59:Z59" si="18">SUM(D60:D61)</f>
        <v>0</v>
      </c>
      <c r="E59" s="396">
        <f t="shared" si="18"/>
        <v>0</v>
      </c>
      <c r="F59" s="396">
        <f t="shared" si="18"/>
        <v>0</v>
      </c>
      <c r="G59" s="396">
        <f t="shared" si="18"/>
        <v>0</v>
      </c>
      <c r="H59" s="396">
        <f t="shared" si="18"/>
        <v>0</v>
      </c>
      <c r="I59" s="396">
        <f t="shared" si="18"/>
        <v>0</v>
      </c>
      <c r="J59" s="396">
        <f t="shared" si="18"/>
        <v>0</v>
      </c>
      <c r="K59" s="396">
        <f t="shared" si="18"/>
        <v>0</v>
      </c>
      <c r="L59" s="396">
        <f t="shared" si="18"/>
        <v>0</v>
      </c>
      <c r="M59" s="396">
        <f t="shared" si="18"/>
        <v>0</v>
      </c>
      <c r="N59" s="396">
        <f t="shared" si="18"/>
        <v>43.84166707</v>
      </c>
      <c r="O59" s="396">
        <f t="shared" si="18"/>
        <v>3.5222215599999998</v>
      </c>
      <c r="P59" s="396">
        <f t="shared" si="18"/>
        <v>0</v>
      </c>
      <c r="Q59" s="396">
        <f t="shared" si="18"/>
        <v>0</v>
      </c>
      <c r="R59" s="396">
        <f t="shared" si="18"/>
        <v>13.077866</v>
      </c>
      <c r="S59" s="396">
        <f t="shared" si="18"/>
        <v>0</v>
      </c>
      <c r="T59" s="396">
        <f t="shared" si="18"/>
        <v>0</v>
      </c>
      <c r="U59" s="396">
        <f t="shared" si="18"/>
        <v>0</v>
      </c>
      <c r="V59" s="396">
        <f t="shared" si="18"/>
        <v>0</v>
      </c>
      <c r="W59" s="396">
        <f t="shared" si="18"/>
        <v>0</v>
      </c>
      <c r="X59" s="396">
        <f t="shared" si="18"/>
        <v>0</v>
      </c>
      <c r="Y59" s="396">
        <f t="shared" si="18"/>
        <v>0</v>
      </c>
      <c r="Z59" s="396">
        <f t="shared" si="18"/>
        <v>0</v>
      </c>
      <c r="AA59" s="396">
        <f t="shared" ref="AA59:AR59" si="19">SUM(AA60:AA61)</f>
        <v>0</v>
      </c>
      <c r="AB59" s="396">
        <f t="shared" si="19"/>
        <v>0</v>
      </c>
      <c r="AC59" s="396">
        <f t="shared" si="19"/>
        <v>140.69755577999999</v>
      </c>
      <c r="AD59" s="396">
        <f t="shared" si="19"/>
        <v>316.62154700000002</v>
      </c>
      <c r="AE59" s="396">
        <f t="shared" si="19"/>
        <v>0</v>
      </c>
      <c r="AF59" s="396">
        <f t="shared" si="19"/>
        <v>0</v>
      </c>
      <c r="AG59" s="396">
        <f t="shared" si="19"/>
        <v>0</v>
      </c>
      <c r="AH59" s="396">
        <f t="shared" si="19"/>
        <v>0</v>
      </c>
      <c r="AI59" s="396">
        <f t="shared" si="19"/>
        <v>0</v>
      </c>
      <c r="AJ59" s="396">
        <f t="shared" si="19"/>
        <v>0</v>
      </c>
      <c r="AK59" s="396">
        <f t="shared" si="19"/>
        <v>0</v>
      </c>
      <c r="AL59" s="396">
        <f t="shared" si="19"/>
        <v>0</v>
      </c>
      <c r="AM59" s="396">
        <f t="shared" si="19"/>
        <v>0</v>
      </c>
      <c r="AN59" s="396">
        <f t="shared" si="19"/>
        <v>0</v>
      </c>
      <c r="AO59" s="396">
        <f t="shared" si="19"/>
        <v>0</v>
      </c>
      <c r="AP59" s="396">
        <f t="shared" si="19"/>
        <v>0</v>
      </c>
      <c r="AQ59" s="396">
        <f t="shared" si="19"/>
        <v>3.0105E-2</v>
      </c>
      <c r="AR59" s="396">
        <f t="shared" si="19"/>
        <v>2749.4496042300016</v>
      </c>
    </row>
    <row r="60" spans="1:56" s="14" customFormat="1" ht="18" customHeight="1">
      <c r="A60" s="78"/>
      <c r="B60" s="31" t="s">
        <v>15</v>
      </c>
      <c r="C60" s="200"/>
      <c r="D60" s="120">
        <v>0</v>
      </c>
      <c r="E60" s="120">
        <v>0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20">
        <v>0</v>
      </c>
      <c r="L60" s="120">
        <v>0</v>
      </c>
      <c r="M60" s="120">
        <v>0</v>
      </c>
      <c r="N60" s="120">
        <v>0</v>
      </c>
      <c r="O60" s="120">
        <v>0</v>
      </c>
      <c r="P60" s="120">
        <v>0</v>
      </c>
      <c r="Q60" s="120">
        <v>0</v>
      </c>
      <c r="R60" s="120">
        <v>0</v>
      </c>
      <c r="S60" s="120">
        <v>0</v>
      </c>
      <c r="T60" s="120">
        <v>0</v>
      </c>
      <c r="U60" s="120">
        <v>0</v>
      </c>
      <c r="V60" s="120">
        <v>0</v>
      </c>
      <c r="W60" s="120">
        <v>0</v>
      </c>
      <c r="X60" s="120">
        <v>0</v>
      </c>
      <c r="Y60" s="120">
        <v>0</v>
      </c>
      <c r="Z60" s="120">
        <v>0</v>
      </c>
      <c r="AA60" s="120">
        <v>0</v>
      </c>
      <c r="AB60" s="120">
        <v>0</v>
      </c>
      <c r="AC60" s="120">
        <v>0</v>
      </c>
      <c r="AD60" s="120">
        <v>47.102043000000002</v>
      </c>
      <c r="AE60" s="120">
        <v>0</v>
      </c>
      <c r="AF60" s="120">
        <v>0</v>
      </c>
      <c r="AG60" s="120">
        <v>0</v>
      </c>
      <c r="AH60" s="120">
        <v>0</v>
      </c>
      <c r="AI60" s="120">
        <v>0</v>
      </c>
      <c r="AJ60" s="120">
        <v>0</v>
      </c>
      <c r="AK60" s="120">
        <v>0</v>
      </c>
      <c r="AL60" s="120">
        <v>0</v>
      </c>
      <c r="AM60" s="120">
        <v>0</v>
      </c>
      <c r="AN60" s="120">
        <v>0</v>
      </c>
      <c r="AO60" s="120">
        <v>0</v>
      </c>
      <c r="AP60" s="120">
        <v>0</v>
      </c>
      <c r="AQ60" s="120">
        <v>0</v>
      </c>
      <c r="AR60" s="120">
        <v>5.080446199999999</v>
      </c>
    </row>
    <row r="61" spans="1:56" s="14" customFormat="1" ht="18" customHeight="1">
      <c r="A61" s="78"/>
      <c r="B61" s="31" t="s">
        <v>16</v>
      </c>
      <c r="C61" s="200"/>
      <c r="D61" s="110">
        <v>0</v>
      </c>
      <c r="E61" s="110">
        <v>0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110">
        <v>0</v>
      </c>
      <c r="M61" s="110">
        <v>0</v>
      </c>
      <c r="N61" s="110">
        <v>43.84166707</v>
      </c>
      <c r="O61" s="110">
        <v>3.5222215599999998</v>
      </c>
      <c r="P61" s="110">
        <v>0</v>
      </c>
      <c r="Q61" s="110">
        <v>0</v>
      </c>
      <c r="R61" s="110">
        <v>13.077866</v>
      </c>
      <c r="S61" s="110">
        <v>0</v>
      </c>
      <c r="T61" s="110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  <c r="Z61" s="110">
        <v>0</v>
      </c>
      <c r="AA61" s="110">
        <v>0</v>
      </c>
      <c r="AB61" s="110">
        <v>0</v>
      </c>
      <c r="AC61" s="110">
        <v>140.69755577999999</v>
      </c>
      <c r="AD61" s="110">
        <v>269.51950400000004</v>
      </c>
      <c r="AE61" s="110">
        <v>0</v>
      </c>
      <c r="AF61" s="110">
        <v>0</v>
      </c>
      <c r="AG61" s="110">
        <v>0</v>
      </c>
      <c r="AH61" s="110">
        <v>0</v>
      </c>
      <c r="AI61" s="110">
        <v>0</v>
      </c>
      <c r="AJ61" s="110">
        <v>0</v>
      </c>
      <c r="AK61" s="110">
        <v>0</v>
      </c>
      <c r="AL61" s="110">
        <v>0</v>
      </c>
      <c r="AM61" s="110">
        <v>0</v>
      </c>
      <c r="AN61" s="110">
        <v>0</v>
      </c>
      <c r="AO61" s="110">
        <v>0</v>
      </c>
      <c r="AP61" s="110">
        <v>0</v>
      </c>
      <c r="AQ61" s="110">
        <v>3.0105E-2</v>
      </c>
      <c r="AR61" s="110">
        <v>2744.3691580300015</v>
      </c>
    </row>
    <row r="62" spans="1:56" s="14" customFormat="1" ht="18" customHeight="1">
      <c r="A62" s="78"/>
      <c r="B62" s="12" t="s">
        <v>17</v>
      </c>
      <c r="C62" s="200"/>
      <c r="D62" s="396">
        <f t="shared" ref="D62:AR62" si="20">SUM(D63:D64)</f>
        <v>0</v>
      </c>
      <c r="E62" s="396">
        <f t="shared" si="20"/>
        <v>0</v>
      </c>
      <c r="F62" s="396">
        <f t="shared" si="20"/>
        <v>0</v>
      </c>
      <c r="G62" s="396">
        <f t="shared" si="20"/>
        <v>0</v>
      </c>
      <c r="H62" s="396">
        <f t="shared" si="20"/>
        <v>0</v>
      </c>
      <c r="I62" s="396">
        <f t="shared" si="20"/>
        <v>0</v>
      </c>
      <c r="J62" s="396">
        <f t="shared" si="20"/>
        <v>0</v>
      </c>
      <c r="K62" s="396">
        <f t="shared" si="20"/>
        <v>0</v>
      </c>
      <c r="L62" s="396">
        <f t="shared" si="20"/>
        <v>0</v>
      </c>
      <c r="M62" s="396">
        <f t="shared" si="20"/>
        <v>0</v>
      </c>
      <c r="N62" s="396">
        <f t="shared" si="20"/>
        <v>0</v>
      </c>
      <c r="O62" s="396">
        <f t="shared" si="20"/>
        <v>0</v>
      </c>
      <c r="P62" s="396">
        <f t="shared" si="20"/>
        <v>0</v>
      </c>
      <c r="Q62" s="396">
        <f t="shared" si="20"/>
        <v>0</v>
      </c>
      <c r="R62" s="396">
        <f t="shared" si="20"/>
        <v>0</v>
      </c>
      <c r="S62" s="396">
        <f t="shared" si="20"/>
        <v>0</v>
      </c>
      <c r="T62" s="396">
        <f t="shared" si="20"/>
        <v>0</v>
      </c>
      <c r="U62" s="396">
        <f t="shared" si="20"/>
        <v>0</v>
      </c>
      <c r="V62" s="396">
        <f t="shared" si="20"/>
        <v>0</v>
      </c>
      <c r="W62" s="396">
        <f t="shared" si="20"/>
        <v>0</v>
      </c>
      <c r="X62" s="396">
        <f t="shared" si="20"/>
        <v>0</v>
      </c>
      <c r="Y62" s="396">
        <f t="shared" si="20"/>
        <v>0</v>
      </c>
      <c r="Z62" s="396">
        <f t="shared" si="20"/>
        <v>0</v>
      </c>
      <c r="AA62" s="396">
        <f t="shared" si="20"/>
        <v>0</v>
      </c>
      <c r="AB62" s="396">
        <f t="shared" si="20"/>
        <v>0</v>
      </c>
      <c r="AC62" s="396">
        <f t="shared" si="20"/>
        <v>1.5148832399999999</v>
      </c>
      <c r="AD62" s="396">
        <f t="shared" si="20"/>
        <v>0</v>
      </c>
      <c r="AE62" s="396">
        <f t="shared" si="20"/>
        <v>0</v>
      </c>
      <c r="AF62" s="396">
        <f t="shared" si="20"/>
        <v>0</v>
      </c>
      <c r="AG62" s="396">
        <f t="shared" si="20"/>
        <v>0</v>
      </c>
      <c r="AH62" s="396">
        <f t="shared" si="20"/>
        <v>0</v>
      </c>
      <c r="AI62" s="396">
        <f t="shared" si="20"/>
        <v>0</v>
      </c>
      <c r="AJ62" s="396">
        <f t="shared" si="20"/>
        <v>0</v>
      </c>
      <c r="AK62" s="396">
        <f t="shared" si="20"/>
        <v>0</v>
      </c>
      <c r="AL62" s="396">
        <f t="shared" si="20"/>
        <v>0</v>
      </c>
      <c r="AM62" s="396">
        <f t="shared" si="20"/>
        <v>0</v>
      </c>
      <c r="AN62" s="396">
        <f t="shared" si="20"/>
        <v>0</v>
      </c>
      <c r="AO62" s="396">
        <f t="shared" si="20"/>
        <v>0</v>
      </c>
      <c r="AP62" s="396">
        <f t="shared" si="20"/>
        <v>0</v>
      </c>
      <c r="AQ62" s="396">
        <f t="shared" si="20"/>
        <v>0</v>
      </c>
      <c r="AR62" s="396">
        <f t="shared" si="20"/>
        <v>0</v>
      </c>
    </row>
    <row r="63" spans="1:56" s="14" customFormat="1" ht="18" customHeight="1">
      <c r="A63" s="78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</row>
    <row r="64" spans="1:56" s="14" customFormat="1" ht="18" customHeight="1">
      <c r="A64" s="78"/>
      <c r="B64" s="31" t="s">
        <v>16</v>
      </c>
      <c r="C64" s="200"/>
      <c r="D64" s="110">
        <v>0</v>
      </c>
      <c r="E64" s="110">
        <v>0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v>0</v>
      </c>
      <c r="L64" s="110">
        <v>0</v>
      </c>
      <c r="M64" s="110">
        <v>0</v>
      </c>
      <c r="N64" s="110">
        <v>0</v>
      </c>
      <c r="O64" s="110">
        <v>0</v>
      </c>
      <c r="P64" s="110">
        <v>0</v>
      </c>
      <c r="Q64" s="110">
        <v>0</v>
      </c>
      <c r="R64" s="110">
        <v>0</v>
      </c>
      <c r="S64" s="110">
        <v>0</v>
      </c>
      <c r="T64" s="110">
        <v>0</v>
      </c>
      <c r="U64" s="110">
        <v>0</v>
      </c>
      <c r="V64" s="110">
        <v>0</v>
      </c>
      <c r="W64" s="110">
        <v>0</v>
      </c>
      <c r="X64" s="110">
        <v>0</v>
      </c>
      <c r="Y64" s="110">
        <v>0</v>
      </c>
      <c r="Z64" s="110">
        <v>0</v>
      </c>
      <c r="AA64" s="110">
        <v>0</v>
      </c>
      <c r="AB64" s="110">
        <v>0</v>
      </c>
      <c r="AC64" s="110">
        <v>1.5148832399999999</v>
      </c>
      <c r="AD64" s="110">
        <v>0</v>
      </c>
      <c r="AE64" s="110">
        <v>0</v>
      </c>
      <c r="AF64" s="110">
        <v>0</v>
      </c>
      <c r="AG64" s="110">
        <v>0</v>
      </c>
      <c r="AH64" s="110">
        <v>0</v>
      </c>
      <c r="AI64" s="110">
        <v>0</v>
      </c>
      <c r="AJ64" s="110">
        <v>0</v>
      </c>
      <c r="AK64" s="110">
        <v>0</v>
      </c>
      <c r="AL64" s="110">
        <v>0</v>
      </c>
      <c r="AM64" s="110">
        <v>0</v>
      </c>
      <c r="AN64" s="110">
        <v>0</v>
      </c>
      <c r="AO64" s="110">
        <v>0</v>
      </c>
      <c r="AP64" s="110">
        <v>0</v>
      </c>
      <c r="AQ64" s="110">
        <v>0</v>
      </c>
      <c r="AR64" s="110">
        <v>0</v>
      </c>
    </row>
    <row r="65" spans="1:44" s="14" customFormat="1" ht="18" customHeight="1">
      <c r="A65" s="77"/>
      <c r="B65" s="12" t="s">
        <v>18</v>
      </c>
      <c r="C65" s="200"/>
      <c r="D65" s="110">
        <f t="shared" ref="D65:Z65" si="21">SUM(D66:D67)</f>
        <v>0</v>
      </c>
      <c r="E65" s="110">
        <f t="shared" si="21"/>
        <v>0</v>
      </c>
      <c r="F65" s="110">
        <f t="shared" si="21"/>
        <v>0</v>
      </c>
      <c r="G65" s="110">
        <f t="shared" si="21"/>
        <v>0</v>
      </c>
      <c r="H65" s="110">
        <f t="shared" si="21"/>
        <v>0</v>
      </c>
      <c r="I65" s="110">
        <f t="shared" si="21"/>
        <v>0</v>
      </c>
      <c r="J65" s="110">
        <f t="shared" si="21"/>
        <v>0</v>
      </c>
      <c r="K65" s="110">
        <f t="shared" si="21"/>
        <v>0</v>
      </c>
      <c r="L65" s="110">
        <f t="shared" si="21"/>
        <v>0</v>
      </c>
      <c r="M65" s="110">
        <f t="shared" si="21"/>
        <v>0</v>
      </c>
      <c r="N65" s="110">
        <f t="shared" si="21"/>
        <v>0</v>
      </c>
      <c r="O65" s="110">
        <f t="shared" si="21"/>
        <v>1.0003108999999999</v>
      </c>
      <c r="P65" s="110">
        <f t="shared" si="21"/>
        <v>0</v>
      </c>
      <c r="Q65" s="110">
        <f t="shared" si="21"/>
        <v>0</v>
      </c>
      <c r="R65" s="110">
        <f t="shared" si="21"/>
        <v>0</v>
      </c>
      <c r="S65" s="110">
        <f t="shared" si="21"/>
        <v>0</v>
      </c>
      <c r="T65" s="110">
        <f t="shared" si="21"/>
        <v>0</v>
      </c>
      <c r="U65" s="110">
        <f t="shared" si="21"/>
        <v>0</v>
      </c>
      <c r="V65" s="110">
        <f t="shared" si="21"/>
        <v>0</v>
      </c>
      <c r="W65" s="110">
        <f t="shared" si="21"/>
        <v>0</v>
      </c>
      <c r="X65" s="110">
        <f t="shared" si="21"/>
        <v>0</v>
      </c>
      <c r="Y65" s="110">
        <f t="shared" si="21"/>
        <v>0</v>
      </c>
      <c r="Z65" s="110">
        <f t="shared" si="21"/>
        <v>0</v>
      </c>
      <c r="AA65" s="110">
        <f t="shared" ref="AA65:AR65" si="22">SUM(AA66:AA67)</f>
        <v>0</v>
      </c>
      <c r="AB65" s="110">
        <f t="shared" si="22"/>
        <v>0</v>
      </c>
      <c r="AC65" s="110">
        <f t="shared" si="22"/>
        <v>70.224240960000003</v>
      </c>
      <c r="AD65" s="110">
        <f t="shared" si="22"/>
        <v>123.26198599999998</v>
      </c>
      <c r="AE65" s="110">
        <f t="shared" si="22"/>
        <v>0</v>
      </c>
      <c r="AF65" s="110">
        <f t="shared" si="22"/>
        <v>0</v>
      </c>
      <c r="AG65" s="110">
        <f t="shared" si="22"/>
        <v>0</v>
      </c>
      <c r="AH65" s="110">
        <f t="shared" si="22"/>
        <v>0</v>
      </c>
      <c r="AI65" s="110">
        <f t="shared" si="22"/>
        <v>0</v>
      </c>
      <c r="AJ65" s="110">
        <f t="shared" si="22"/>
        <v>0</v>
      </c>
      <c r="AK65" s="110">
        <f t="shared" si="22"/>
        <v>0</v>
      </c>
      <c r="AL65" s="110">
        <f t="shared" si="22"/>
        <v>1.2002731800000002</v>
      </c>
      <c r="AM65" s="110">
        <f t="shared" si="22"/>
        <v>0</v>
      </c>
      <c r="AN65" s="110">
        <f t="shared" si="22"/>
        <v>0</v>
      </c>
      <c r="AO65" s="110">
        <f t="shared" si="22"/>
        <v>0</v>
      </c>
      <c r="AP65" s="110">
        <f t="shared" si="22"/>
        <v>0</v>
      </c>
      <c r="AQ65" s="110">
        <f t="shared" si="22"/>
        <v>1.0614579800000001</v>
      </c>
      <c r="AR65" s="110">
        <f t="shared" si="22"/>
        <v>79.532393680000027</v>
      </c>
    </row>
    <row r="66" spans="1:44" s="14" customFormat="1" ht="18" customHeight="1">
      <c r="A66" s="78"/>
      <c r="B66" s="31" t="s">
        <v>15</v>
      </c>
      <c r="C66" s="200"/>
      <c r="D66" s="110">
        <v>0</v>
      </c>
      <c r="E66" s="110">
        <v>0</v>
      </c>
      <c r="F66" s="110">
        <v>0</v>
      </c>
      <c r="G66" s="110">
        <v>0</v>
      </c>
      <c r="H66" s="110">
        <v>0</v>
      </c>
      <c r="I66" s="110">
        <v>0</v>
      </c>
      <c r="J66" s="110">
        <v>0</v>
      </c>
      <c r="K66" s="110">
        <v>0</v>
      </c>
      <c r="L66" s="110">
        <v>0</v>
      </c>
      <c r="M66" s="110">
        <v>0</v>
      </c>
      <c r="N66" s="110">
        <v>0</v>
      </c>
      <c r="O66" s="110">
        <v>1.0003108999999999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10">
        <v>0</v>
      </c>
      <c r="V66" s="110">
        <v>0</v>
      </c>
      <c r="W66" s="110">
        <v>0</v>
      </c>
      <c r="X66" s="110">
        <v>0</v>
      </c>
      <c r="Y66" s="110">
        <v>0</v>
      </c>
      <c r="Z66" s="110">
        <v>0</v>
      </c>
      <c r="AA66" s="110">
        <v>0</v>
      </c>
      <c r="AB66" s="110">
        <v>0</v>
      </c>
      <c r="AC66" s="110">
        <v>21.012570040000004</v>
      </c>
      <c r="AD66" s="110">
        <v>56.700108</v>
      </c>
      <c r="AE66" s="110">
        <v>0</v>
      </c>
      <c r="AF66" s="110">
        <v>0</v>
      </c>
      <c r="AG66" s="110">
        <v>0</v>
      </c>
      <c r="AH66" s="110">
        <v>0</v>
      </c>
      <c r="AI66" s="110">
        <v>0</v>
      </c>
      <c r="AJ66" s="110">
        <v>0</v>
      </c>
      <c r="AK66" s="110">
        <v>0</v>
      </c>
      <c r="AL66" s="110">
        <v>1.2002731800000002</v>
      </c>
      <c r="AM66" s="110">
        <v>0</v>
      </c>
      <c r="AN66" s="110">
        <v>0</v>
      </c>
      <c r="AO66" s="110">
        <v>0</v>
      </c>
      <c r="AP66" s="110">
        <v>0</v>
      </c>
      <c r="AQ66" s="110">
        <v>0</v>
      </c>
      <c r="AR66" s="110">
        <v>11.999424860000003</v>
      </c>
    </row>
    <row r="67" spans="1:44" s="14" customFormat="1" ht="18" customHeight="1">
      <c r="A67" s="78"/>
      <c r="B67" s="31" t="s">
        <v>16</v>
      </c>
      <c r="C67" s="200"/>
      <c r="D67" s="110">
        <v>0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110">
        <v>0</v>
      </c>
      <c r="M67" s="110">
        <v>0</v>
      </c>
      <c r="N67" s="110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10">
        <v>0</v>
      </c>
      <c r="V67" s="110">
        <v>0</v>
      </c>
      <c r="W67" s="110">
        <v>0</v>
      </c>
      <c r="X67" s="110">
        <v>0</v>
      </c>
      <c r="Y67" s="110">
        <v>0</v>
      </c>
      <c r="Z67" s="110">
        <v>0</v>
      </c>
      <c r="AA67" s="110">
        <v>0</v>
      </c>
      <c r="AB67" s="110">
        <v>0</v>
      </c>
      <c r="AC67" s="110">
        <v>49.211670919999996</v>
      </c>
      <c r="AD67" s="110">
        <v>66.561877999999979</v>
      </c>
      <c r="AE67" s="110">
        <v>0</v>
      </c>
      <c r="AF67" s="110">
        <v>0</v>
      </c>
      <c r="AG67" s="110">
        <v>0</v>
      </c>
      <c r="AH67" s="110">
        <v>0</v>
      </c>
      <c r="AI67" s="110">
        <v>0</v>
      </c>
      <c r="AJ67" s="110">
        <v>0</v>
      </c>
      <c r="AK67" s="110">
        <v>0</v>
      </c>
      <c r="AL67" s="110">
        <v>0</v>
      </c>
      <c r="AM67" s="110">
        <v>0</v>
      </c>
      <c r="AN67" s="110">
        <v>0</v>
      </c>
      <c r="AO67" s="110">
        <v>0</v>
      </c>
      <c r="AP67" s="110">
        <v>0</v>
      </c>
      <c r="AQ67" s="110">
        <v>1.0614579800000001</v>
      </c>
      <c r="AR67" s="110">
        <v>67.532968820000022</v>
      </c>
    </row>
    <row r="68" spans="1:44" s="14" customFormat="1" ht="18" customHeight="1">
      <c r="A68" s="77"/>
      <c r="B68" s="470" t="s">
        <v>333</v>
      </c>
      <c r="C68" s="472"/>
      <c r="D68" s="471">
        <f>D69+D70</f>
        <v>0</v>
      </c>
      <c r="E68" s="471">
        <f t="shared" ref="E68:Z68" si="23">E69+E70</f>
        <v>0</v>
      </c>
      <c r="F68" s="471">
        <f t="shared" si="23"/>
        <v>0</v>
      </c>
      <c r="G68" s="471">
        <f t="shared" si="23"/>
        <v>0</v>
      </c>
      <c r="H68" s="471">
        <f t="shared" si="23"/>
        <v>0</v>
      </c>
      <c r="I68" s="471">
        <f t="shared" si="23"/>
        <v>0</v>
      </c>
      <c r="J68" s="471">
        <f t="shared" si="23"/>
        <v>0</v>
      </c>
      <c r="K68" s="471">
        <f t="shared" si="23"/>
        <v>0</v>
      </c>
      <c r="L68" s="471">
        <f t="shared" si="23"/>
        <v>0</v>
      </c>
      <c r="M68" s="471">
        <f t="shared" si="23"/>
        <v>0</v>
      </c>
      <c r="N68" s="471">
        <f t="shared" si="23"/>
        <v>0</v>
      </c>
      <c r="O68" s="471">
        <f t="shared" si="23"/>
        <v>0</v>
      </c>
      <c r="P68" s="471">
        <f t="shared" si="23"/>
        <v>0</v>
      </c>
      <c r="Q68" s="471">
        <f t="shared" si="23"/>
        <v>0</v>
      </c>
      <c r="R68" s="471">
        <f t="shared" si="23"/>
        <v>0</v>
      </c>
      <c r="S68" s="471">
        <f t="shared" si="23"/>
        <v>0</v>
      </c>
      <c r="T68" s="471">
        <f t="shared" si="23"/>
        <v>0</v>
      </c>
      <c r="U68" s="471">
        <f t="shared" si="23"/>
        <v>0</v>
      </c>
      <c r="V68" s="471">
        <f t="shared" si="23"/>
        <v>0</v>
      </c>
      <c r="W68" s="471">
        <f t="shared" si="23"/>
        <v>0</v>
      </c>
      <c r="X68" s="471">
        <f t="shared" si="23"/>
        <v>0</v>
      </c>
      <c r="Y68" s="471">
        <f t="shared" si="23"/>
        <v>0</v>
      </c>
      <c r="Z68" s="471">
        <f t="shared" si="23"/>
        <v>0</v>
      </c>
      <c r="AA68" s="471">
        <f t="shared" ref="AA68:AR68" si="24">AA69+AA70</f>
        <v>0</v>
      </c>
      <c r="AB68" s="471">
        <f t="shared" si="24"/>
        <v>0</v>
      </c>
      <c r="AC68" s="471">
        <f t="shared" si="24"/>
        <v>0</v>
      </c>
      <c r="AD68" s="471">
        <f t="shared" si="24"/>
        <v>0</v>
      </c>
      <c r="AE68" s="471">
        <f t="shared" si="24"/>
        <v>0</v>
      </c>
      <c r="AF68" s="471">
        <f t="shared" si="24"/>
        <v>0</v>
      </c>
      <c r="AG68" s="471">
        <f t="shared" si="24"/>
        <v>0</v>
      </c>
      <c r="AH68" s="471">
        <f t="shared" si="24"/>
        <v>0</v>
      </c>
      <c r="AI68" s="471">
        <f t="shared" si="24"/>
        <v>0</v>
      </c>
      <c r="AJ68" s="471">
        <f t="shared" si="24"/>
        <v>0</v>
      </c>
      <c r="AK68" s="471">
        <f t="shared" si="24"/>
        <v>0</v>
      </c>
      <c r="AL68" s="471">
        <f t="shared" si="24"/>
        <v>0</v>
      </c>
      <c r="AM68" s="471">
        <f t="shared" si="24"/>
        <v>0</v>
      </c>
      <c r="AN68" s="471">
        <f t="shared" si="24"/>
        <v>0</v>
      </c>
      <c r="AO68" s="471">
        <f t="shared" si="24"/>
        <v>0</v>
      </c>
      <c r="AP68" s="471">
        <f t="shared" si="24"/>
        <v>0</v>
      </c>
      <c r="AQ68" s="471">
        <f t="shared" si="24"/>
        <v>0</v>
      </c>
      <c r="AR68" s="471">
        <f t="shared" si="24"/>
        <v>0</v>
      </c>
    </row>
    <row r="69" spans="1:44" s="14" customFormat="1" ht="18" customHeight="1">
      <c r="A69" s="77"/>
      <c r="B69" s="31" t="s">
        <v>15</v>
      </c>
      <c r="C69" s="20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</row>
    <row r="70" spans="1:44" s="14" customFormat="1" ht="18" customHeight="1">
      <c r="A70" s="77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</row>
    <row r="71" spans="1:44" s="14" customFormat="1" ht="18" customHeight="1">
      <c r="A71" s="77"/>
      <c r="B71" s="12" t="s">
        <v>19</v>
      </c>
      <c r="C71" s="12"/>
      <c r="D71" s="396">
        <f>D68+D55</f>
        <v>0</v>
      </c>
      <c r="E71" s="396">
        <f t="shared" ref="E71:Z71" si="25">E68+E55</f>
        <v>0</v>
      </c>
      <c r="F71" s="396">
        <f t="shared" si="25"/>
        <v>0</v>
      </c>
      <c r="G71" s="396">
        <f t="shared" si="25"/>
        <v>0</v>
      </c>
      <c r="H71" s="396">
        <f t="shared" si="25"/>
        <v>0</v>
      </c>
      <c r="I71" s="396">
        <f t="shared" si="25"/>
        <v>0</v>
      </c>
      <c r="J71" s="396">
        <f t="shared" si="25"/>
        <v>0</v>
      </c>
      <c r="K71" s="396">
        <f t="shared" si="25"/>
        <v>0</v>
      </c>
      <c r="L71" s="396">
        <f t="shared" si="25"/>
        <v>1.5635245799999999</v>
      </c>
      <c r="M71" s="396">
        <f t="shared" si="25"/>
        <v>0</v>
      </c>
      <c r="N71" s="396">
        <f t="shared" si="25"/>
        <v>43.84166707</v>
      </c>
      <c r="O71" s="396">
        <f t="shared" si="25"/>
        <v>7.7381975199999991</v>
      </c>
      <c r="P71" s="396">
        <f t="shared" si="25"/>
        <v>0</v>
      </c>
      <c r="Q71" s="396">
        <f t="shared" si="25"/>
        <v>0</v>
      </c>
      <c r="R71" s="396">
        <f t="shared" si="25"/>
        <v>13.077866</v>
      </c>
      <c r="S71" s="396">
        <f t="shared" si="25"/>
        <v>0</v>
      </c>
      <c r="T71" s="396">
        <f t="shared" si="25"/>
        <v>0</v>
      </c>
      <c r="U71" s="396">
        <f t="shared" si="25"/>
        <v>0</v>
      </c>
      <c r="V71" s="396">
        <f t="shared" si="25"/>
        <v>0</v>
      </c>
      <c r="W71" s="396">
        <f t="shared" si="25"/>
        <v>0</v>
      </c>
      <c r="X71" s="396">
        <f t="shared" si="25"/>
        <v>0</v>
      </c>
      <c r="Y71" s="396">
        <f t="shared" si="25"/>
        <v>0.48264489999999999</v>
      </c>
      <c r="Z71" s="396">
        <f t="shared" si="25"/>
        <v>0</v>
      </c>
      <c r="AA71" s="396">
        <f>AA68+AA55</f>
        <v>0</v>
      </c>
      <c r="AB71" s="396">
        <f t="shared" ref="AB71:AR71" si="26">AB68+AB55</f>
        <v>0</v>
      </c>
      <c r="AC71" s="396">
        <f t="shared" si="26"/>
        <v>301.28065581999999</v>
      </c>
      <c r="AD71" s="396">
        <f t="shared" si="26"/>
        <v>716.99580199999991</v>
      </c>
      <c r="AE71" s="396">
        <f t="shared" si="26"/>
        <v>0</v>
      </c>
      <c r="AF71" s="396">
        <f t="shared" si="26"/>
        <v>0</v>
      </c>
      <c r="AG71" s="396">
        <f t="shared" si="26"/>
        <v>1.6962050999999994</v>
      </c>
      <c r="AH71" s="396">
        <f t="shared" si="26"/>
        <v>0</v>
      </c>
      <c r="AI71" s="396">
        <f t="shared" si="26"/>
        <v>0</v>
      </c>
      <c r="AJ71" s="396">
        <f t="shared" si="26"/>
        <v>0</v>
      </c>
      <c r="AK71" s="396">
        <f t="shared" si="26"/>
        <v>0</v>
      </c>
      <c r="AL71" s="396">
        <f t="shared" si="26"/>
        <v>7.4347104399999999</v>
      </c>
      <c r="AM71" s="396">
        <f t="shared" si="26"/>
        <v>0</v>
      </c>
      <c r="AN71" s="396">
        <f t="shared" si="26"/>
        <v>0</v>
      </c>
      <c r="AO71" s="396">
        <f t="shared" si="26"/>
        <v>0</v>
      </c>
      <c r="AP71" s="396">
        <f t="shared" si="26"/>
        <v>0</v>
      </c>
      <c r="AQ71" s="396">
        <f t="shared" si="26"/>
        <v>1.1824976800000002</v>
      </c>
      <c r="AR71" s="396">
        <f t="shared" si="26"/>
        <v>2950.5196743300016</v>
      </c>
    </row>
    <row r="72" spans="1:44" s="14" customFormat="1" ht="18" customHeight="1">
      <c r="A72" s="81"/>
      <c r="B72" s="80" t="s">
        <v>20</v>
      </c>
      <c r="C72" s="75"/>
      <c r="D72" s="110">
        <v>0</v>
      </c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31"/>
    </row>
    <row r="73" spans="1:44" s="14" customFormat="1" ht="18" customHeight="1">
      <c r="A73" s="77"/>
      <c r="B73" s="6" t="s">
        <v>21</v>
      </c>
      <c r="C73" s="75"/>
      <c r="D73" s="111">
        <v>0</v>
      </c>
      <c r="E73" s="111">
        <v>0</v>
      </c>
      <c r="F73" s="111">
        <v>0</v>
      </c>
      <c r="G73" s="111">
        <v>0</v>
      </c>
      <c r="H73" s="111">
        <v>0</v>
      </c>
      <c r="I73" s="111">
        <v>0</v>
      </c>
      <c r="J73" s="111">
        <v>0</v>
      </c>
      <c r="K73" s="111">
        <v>0</v>
      </c>
      <c r="L73" s="111">
        <v>0.78225104000000001</v>
      </c>
      <c r="M73" s="111">
        <v>0</v>
      </c>
      <c r="N73" s="111">
        <v>42.670812649999995</v>
      </c>
      <c r="O73" s="111">
        <v>6.8693427199999988</v>
      </c>
      <c r="P73" s="111">
        <v>0</v>
      </c>
      <c r="Q73" s="111">
        <v>0</v>
      </c>
      <c r="R73" s="111">
        <v>6.5391490000000001</v>
      </c>
      <c r="S73" s="111">
        <v>0</v>
      </c>
      <c r="T73" s="111">
        <v>0</v>
      </c>
      <c r="U73" s="111">
        <v>0</v>
      </c>
      <c r="V73" s="111">
        <v>0</v>
      </c>
      <c r="W73" s="111">
        <v>0</v>
      </c>
      <c r="X73" s="111">
        <v>0</v>
      </c>
      <c r="Y73" s="111">
        <v>0.24132870000000001</v>
      </c>
      <c r="Z73" s="111">
        <v>0</v>
      </c>
      <c r="AA73" s="111">
        <v>0</v>
      </c>
      <c r="AB73" s="111">
        <v>0</v>
      </c>
      <c r="AC73" s="111">
        <v>263.86687125999993</v>
      </c>
      <c r="AD73" s="111">
        <v>716.99580199999968</v>
      </c>
      <c r="AE73" s="111">
        <v>0</v>
      </c>
      <c r="AF73" s="111">
        <v>0</v>
      </c>
      <c r="AG73" s="111">
        <v>1.6962050999999994</v>
      </c>
      <c r="AH73" s="111">
        <v>0</v>
      </c>
      <c r="AI73" s="111">
        <v>0</v>
      </c>
      <c r="AJ73" s="111">
        <v>0</v>
      </c>
      <c r="AK73" s="111">
        <v>0</v>
      </c>
      <c r="AL73" s="111">
        <v>6.1819664000000003</v>
      </c>
      <c r="AM73" s="111">
        <v>0</v>
      </c>
      <c r="AN73" s="111">
        <v>0</v>
      </c>
      <c r="AO73" s="111">
        <v>0</v>
      </c>
      <c r="AP73" s="111">
        <v>0</v>
      </c>
      <c r="AQ73" s="111">
        <v>1.18249768</v>
      </c>
      <c r="AR73" s="131">
        <v>2890.0873528700026</v>
      </c>
    </row>
    <row r="74" spans="1:44" s="14" customFormat="1" ht="18" customHeight="1">
      <c r="A74" s="77"/>
      <c r="B74" s="6" t="s">
        <v>22</v>
      </c>
      <c r="C74" s="75"/>
      <c r="D74" s="111">
        <v>0</v>
      </c>
      <c r="E74" s="111">
        <v>0</v>
      </c>
      <c r="F74" s="111">
        <v>0</v>
      </c>
      <c r="G74" s="111">
        <v>0</v>
      </c>
      <c r="H74" s="111">
        <v>0</v>
      </c>
      <c r="I74" s="111">
        <v>0</v>
      </c>
      <c r="J74" s="111">
        <v>0</v>
      </c>
      <c r="K74" s="111">
        <v>0</v>
      </c>
      <c r="L74" s="111">
        <v>0.78127354000000004</v>
      </c>
      <c r="M74" s="111">
        <v>0</v>
      </c>
      <c r="N74" s="111">
        <v>1.17085442</v>
      </c>
      <c r="O74" s="111">
        <v>0.86885480000000004</v>
      </c>
      <c r="P74" s="111">
        <v>0</v>
      </c>
      <c r="Q74" s="111">
        <v>0</v>
      </c>
      <c r="R74" s="111">
        <v>6.5387169999999992</v>
      </c>
      <c r="S74" s="111">
        <v>0</v>
      </c>
      <c r="T74" s="111">
        <v>0</v>
      </c>
      <c r="U74" s="111">
        <v>0</v>
      </c>
      <c r="V74" s="111">
        <v>0</v>
      </c>
      <c r="W74" s="111">
        <v>0</v>
      </c>
      <c r="X74" s="111">
        <v>0</v>
      </c>
      <c r="Y74" s="111">
        <v>0.24131620000000001</v>
      </c>
      <c r="Z74" s="111">
        <v>0</v>
      </c>
      <c r="AA74" s="111">
        <v>0</v>
      </c>
      <c r="AB74" s="111">
        <v>0</v>
      </c>
      <c r="AC74" s="111">
        <v>37.413784560000003</v>
      </c>
      <c r="AD74" s="111">
        <v>0</v>
      </c>
      <c r="AE74" s="111">
        <v>0</v>
      </c>
      <c r="AF74" s="111">
        <v>0</v>
      </c>
      <c r="AG74" s="111">
        <v>0</v>
      </c>
      <c r="AH74" s="111">
        <v>0</v>
      </c>
      <c r="AI74" s="111">
        <v>0</v>
      </c>
      <c r="AJ74" s="111">
        <v>0</v>
      </c>
      <c r="AK74" s="111">
        <v>0</v>
      </c>
      <c r="AL74" s="111">
        <v>1.2527440400000001</v>
      </c>
      <c r="AM74" s="111">
        <v>0</v>
      </c>
      <c r="AN74" s="111">
        <v>0</v>
      </c>
      <c r="AO74" s="111">
        <v>0</v>
      </c>
      <c r="AP74" s="111">
        <v>0</v>
      </c>
      <c r="AQ74" s="111">
        <v>0</v>
      </c>
      <c r="AR74" s="131">
        <v>60.432321460000004</v>
      </c>
    </row>
    <row r="75" spans="1:44" s="14" customFormat="1" ht="18" customHeight="1">
      <c r="A75" s="83"/>
      <c r="B75" s="84" t="s">
        <v>23</v>
      </c>
      <c r="C75" s="90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  <c r="AG75" s="123"/>
      <c r="AH75" s="123"/>
      <c r="AI75" s="123"/>
      <c r="AJ75" s="123"/>
      <c r="AK75" s="123"/>
      <c r="AL75" s="123"/>
      <c r="AM75" s="123"/>
      <c r="AN75" s="123"/>
      <c r="AO75" s="123"/>
      <c r="AP75" s="123"/>
      <c r="AQ75" s="123"/>
      <c r="AR75" s="132"/>
    </row>
    <row r="76" spans="1:44" s="14" customFormat="1" ht="34.5" customHeight="1">
      <c r="A76" s="363" t="s">
        <v>145</v>
      </c>
      <c r="B76" s="82"/>
      <c r="C76" s="82"/>
      <c r="D76" s="85"/>
      <c r="E76" s="85"/>
      <c r="AR76" s="274"/>
    </row>
    <row r="77" spans="1:44" s="14" customFormat="1" ht="30.75" customHeight="1">
      <c r="A77" s="363" t="s">
        <v>149</v>
      </c>
      <c r="B77" s="2"/>
      <c r="C77" s="2"/>
      <c r="D77" s="3"/>
      <c r="E77" s="3"/>
      <c r="AR77" s="274"/>
    </row>
    <row r="78" spans="1:44" s="14" customFormat="1" ht="24">
      <c r="A78" s="363" t="s">
        <v>150</v>
      </c>
      <c r="B78" s="2"/>
      <c r="C78" s="2"/>
      <c r="D78" s="3"/>
      <c r="E78" s="3"/>
      <c r="AR78" s="274"/>
    </row>
    <row r="79" spans="1:44" s="14" customFormat="1" ht="20.25">
      <c r="A79" s="364" t="s">
        <v>111</v>
      </c>
      <c r="B79" s="2"/>
      <c r="C79" s="2"/>
      <c r="D79" s="3"/>
      <c r="E79" s="3"/>
      <c r="F79" s="53"/>
      <c r="G79" s="53"/>
      <c r="H79" s="53"/>
      <c r="I79" s="53"/>
      <c r="J79" s="53"/>
      <c r="K79" s="53"/>
      <c r="AR79" s="274"/>
    </row>
    <row r="80" spans="1:44" s="44" customFormat="1" ht="18" customHeight="1">
      <c r="A80" s="2"/>
      <c r="B80" s="2"/>
      <c r="C80" s="2"/>
      <c r="D80" s="3"/>
      <c r="E80" s="3"/>
      <c r="F80" s="59"/>
      <c r="G80" s="59"/>
      <c r="H80" s="59"/>
      <c r="I80" s="59"/>
      <c r="J80" s="59"/>
      <c r="K80" s="59"/>
      <c r="M80" s="38"/>
      <c r="AR80" s="275"/>
    </row>
    <row r="81" spans="1:44" s="40" customFormat="1" ht="18" customHeight="1">
      <c r="A81" s="6"/>
      <c r="B81" s="6"/>
      <c r="C81" s="6"/>
      <c r="D81" s="8"/>
      <c r="E81" s="8"/>
      <c r="F81" s="86"/>
      <c r="G81" s="87"/>
      <c r="H81" s="87"/>
      <c r="I81" s="87"/>
      <c r="J81" s="87"/>
      <c r="K81" s="87"/>
      <c r="M81" s="41"/>
      <c r="AR81" s="197"/>
    </row>
    <row r="82" spans="1:44"/>
    <row r="83" spans="1:44"/>
    <row r="84" spans="1:44"/>
    <row r="85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zoomScale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activeCell="M23" sqref="M23"/>
    </sheetView>
  </sheetViews>
  <sheetFormatPr defaultColWidth="0" defaultRowHeight="12.75"/>
  <cols>
    <col min="1" max="1" width="2.42578125" style="224" customWidth="1"/>
    <col min="2" max="2" width="39.85546875" style="224" customWidth="1"/>
    <col min="3" max="3" width="8.42578125" style="224" customWidth="1"/>
    <col min="4" max="4" width="12.28515625" style="224" customWidth="1"/>
    <col min="5" max="12" width="9.28515625" style="224" bestFit="1" customWidth="1"/>
    <col min="13" max="13" width="12.85546875" style="224" customWidth="1"/>
    <col min="14" max="14" width="9.140625" style="224" customWidth="1"/>
    <col min="15" max="16384" width="0" style="224" hidden="1"/>
  </cols>
  <sheetData>
    <row r="1" spans="1:16" ht="19.5">
      <c r="A1" s="219" t="s">
        <v>34</v>
      </c>
      <c r="B1" s="220"/>
      <c r="C1" s="220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2"/>
      <c r="O1" s="223"/>
      <c r="P1" s="223"/>
    </row>
    <row r="2" spans="1:16" ht="18.75">
      <c r="A2" s="531">
        <v>39336.807847222219</v>
      </c>
      <c r="B2" s="532"/>
      <c r="C2" s="226"/>
      <c r="D2" s="227"/>
      <c r="E2" s="223"/>
      <c r="F2" s="223"/>
      <c r="G2" s="223"/>
      <c r="H2" s="284" t="s">
        <v>1</v>
      </c>
      <c r="I2" s="223"/>
      <c r="J2" s="223"/>
      <c r="K2" s="223"/>
      <c r="L2" s="223"/>
      <c r="M2" s="223"/>
      <c r="N2" s="223"/>
      <c r="O2" s="223"/>
      <c r="P2" s="223"/>
    </row>
    <row r="3" spans="1:16" ht="18.75">
      <c r="A3" s="226"/>
      <c r="C3" s="287"/>
      <c r="D3" s="228"/>
      <c r="E3" s="229"/>
      <c r="F3" s="229"/>
      <c r="G3" s="229"/>
      <c r="H3" s="284" t="s">
        <v>2</v>
      </c>
      <c r="I3" s="229"/>
      <c r="J3" s="229"/>
      <c r="K3" s="229"/>
      <c r="L3" s="229"/>
      <c r="M3" s="229"/>
      <c r="N3" s="229"/>
      <c r="O3" s="229"/>
      <c r="P3" s="229"/>
    </row>
    <row r="4" spans="1:16" ht="18.75">
      <c r="A4" s="226"/>
      <c r="C4" s="287"/>
      <c r="D4" s="228"/>
      <c r="E4" s="229"/>
      <c r="F4" s="229"/>
      <c r="G4" s="229"/>
      <c r="H4" s="288"/>
      <c r="I4" s="229"/>
      <c r="J4" s="229"/>
      <c r="K4" s="229"/>
      <c r="L4" s="229"/>
      <c r="M4" s="229"/>
      <c r="N4" s="229"/>
      <c r="O4" s="229"/>
      <c r="P4" s="229"/>
    </row>
    <row r="5" spans="1:16" ht="18.75">
      <c r="A5" s="225"/>
      <c r="C5" s="223"/>
      <c r="D5" s="227"/>
      <c r="E5" s="223"/>
      <c r="F5" s="229"/>
      <c r="G5" s="229"/>
      <c r="H5" s="284" t="s">
        <v>38</v>
      </c>
      <c r="I5" s="229"/>
      <c r="J5" s="229"/>
      <c r="K5" s="229"/>
      <c r="L5" s="229"/>
      <c r="M5" s="229"/>
      <c r="N5" s="223"/>
      <c r="O5" s="223"/>
      <c r="P5" s="223"/>
    </row>
    <row r="6" spans="1:16" ht="18.75">
      <c r="A6" s="230"/>
      <c r="C6" s="287"/>
      <c r="D6" s="231"/>
      <c r="E6" s="229"/>
      <c r="F6" s="229"/>
      <c r="G6" s="229"/>
      <c r="H6" s="284" t="str">
        <f>'A1'!I7</f>
        <v>Turnover in nominal or notional principal amounts in January 2012</v>
      </c>
      <c r="I6" s="229"/>
      <c r="J6" s="229"/>
      <c r="K6" s="229"/>
      <c r="L6" s="229"/>
      <c r="M6" s="229"/>
      <c r="N6" s="229"/>
      <c r="O6" s="229"/>
      <c r="P6" s="229"/>
    </row>
    <row r="7" spans="1:16" ht="18.75">
      <c r="A7" s="230"/>
      <c r="C7" s="287"/>
      <c r="D7" s="228"/>
      <c r="E7" s="229"/>
      <c r="F7" s="229"/>
      <c r="G7" s="229"/>
      <c r="H7" s="284" t="s">
        <v>3</v>
      </c>
      <c r="I7" s="229"/>
      <c r="J7" s="229"/>
      <c r="K7" s="229"/>
      <c r="L7" s="229"/>
      <c r="M7" s="229"/>
      <c r="N7" s="229"/>
      <c r="O7" s="229"/>
      <c r="P7" s="229"/>
    </row>
    <row r="8" spans="1:16" ht="15">
      <c r="A8" s="232"/>
      <c r="B8" s="233"/>
      <c r="C8" s="233"/>
      <c r="D8" s="234"/>
      <c r="E8" s="235"/>
      <c r="F8" s="235"/>
      <c r="G8" s="235"/>
      <c r="H8" s="235"/>
      <c r="I8" s="235"/>
      <c r="J8" s="235"/>
      <c r="K8" s="235"/>
      <c r="L8" s="235"/>
      <c r="M8" s="235"/>
      <c r="N8" s="236"/>
      <c r="O8" s="237"/>
      <c r="P8" s="236"/>
    </row>
    <row r="9" spans="1:16" ht="28.5" customHeight="1">
      <c r="A9" s="238"/>
      <c r="B9" s="239" t="s">
        <v>4</v>
      </c>
      <c r="C9" s="240"/>
      <c r="D9" s="241" t="s">
        <v>5</v>
      </c>
      <c r="E9" s="242"/>
      <c r="F9" s="243"/>
      <c r="G9" s="243"/>
      <c r="H9" s="243"/>
      <c r="I9" s="243"/>
      <c r="J9" s="242"/>
      <c r="K9" s="242"/>
      <c r="L9" s="244"/>
      <c r="M9" s="245"/>
      <c r="N9" s="246"/>
      <c r="O9" s="236"/>
      <c r="P9" s="236"/>
    </row>
    <row r="10" spans="1:16" ht="24.75" customHeight="1">
      <c r="A10" s="247"/>
      <c r="B10" s="248"/>
      <c r="C10" s="248"/>
      <c r="D10" s="249" t="s">
        <v>6</v>
      </c>
      <c r="E10" s="249" t="s">
        <v>36</v>
      </c>
      <c r="F10" s="249" t="s">
        <v>7</v>
      </c>
      <c r="G10" s="249" t="s">
        <v>8</v>
      </c>
      <c r="H10" s="249" t="s">
        <v>9</v>
      </c>
      <c r="I10" s="249" t="s">
        <v>10</v>
      </c>
      <c r="J10" s="249" t="s">
        <v>11</v>
      </c>
      <c r="K10" s="250" t="s">
        <v>40</v>
      </c>
      <c r="L10" s="250" t="s">
        <v>58</v>
      </c>
      <c r="M10" s="249" t="s">
        <v>12</v>
      </c>
      <c r="N10" s="246" t="s">
        <v>13</v>
      </c>
      <c r="O10" s="236"/>
      <c r="P10" s="236"/>
    </row>
    <row r="11" spans="1:16" ht="15">
      <c r="A11" s="251"/>
      <c r="B11" s="252" t="s">
        <v>66</v>
      </c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5"/>
      <c r="N11" s="256"/>
      <c r="O11" s="236"/>
      <c r="P11" s="236"/>
    </row>
    <row r="12" spans="1:16" ht="15">
      <c r="A12" s="257"/>
      <c r="B12" s="258" t="s">
        <v>14</v>
      </c>
      <c r="C12" s="258"/>
      <c r="D12" s="259"/>
      <c r="E12" s="259"/>
      <c r="F12" s="259"/>
      <c r="G12" s="259"/>
      <c r="H12" s="259"/>
      <c r="I12" s="259"/>
      <c r="J12" s="259"/>
      <c r="K12" s="259"/>
      <c r="L12" s="259"/>
      <c r="M12" s="260"/>
      <c r="N12" s="261"/>
      <c r="O12" s="236"/>
      <c r="P12" s="236"/>
    </row>
    <row r="13" spans="1:16" ht="15">
      <c r="A13" s="262"/>
      <c r="B13" s="263" t="s">
        <v>15</v>
      </c>
      <c r="C13" s="258"/>
      <c r="D13" s="259"/>
      <c r="E13" s="259"/>
      <c r="F13" s="259"/>
      <c r="G13" s="259"/>
      <c r="H13" s="259"/>
      <c r="I13" s="259"/>
      <c r="J13" s="259"/>
      <c r="K13" s="259"/>
      <c r="L13" s="259"/>
      <c r="M13" s="260"/>
      <c r="N13" s="261"/>
      <c r="O13" s="236"/>
      <c r="P13" s="236"/>
    </row>
    <row r="14" spans="1:16" ht="15">
      <c r="A14" s="262"/>
      <c r="B14" s="263" t="s">
        <v>16</v>
      </c>
      <c r="C14" s="258"/>
      <c r="D14" s="259"/>
      <c r="E14" s="259"/>
      <c r="F14" s="259"/>
      <c r="G14" s="259"/>
      <c r="H14" s="259"/>
      <c r="I14" s="259"/>
      <c r="J14" s="259"/>
      <c r="K14" s="259"/>
      <c r="L14" s="259"/>
      <c r="M14" s="260"/>
      <c r="N14" s="261"/>
      <c r="O14" s="236"/>
      <c r="P14" s="236"/>
    </row>
    <row r="15" spans="1:16" ht="15">
      <c r="A15" s="262"/>
      <c r="B15" s="12" t="s">
        <v>330</v>
      </c>
      <c r="C15" s="258"/>
      <c r="D15" s="259"/>
      <c r="E15" s="259"/>
      <c r="F15" s="259"/>
      <c r="G15" s="259"/>
      <c r="H15" s="259"/>
      <c r="I15" s="259"/>
      <c r="J15" s="259"/>
      <c r="K15" s="259"/>
      <c r="L15" s="259"/>
      <c r="M15" s="260"/>
      <c r="N15" s="261"/>
      <c r="O15" s="236"/>
      <c r="P15" s="236"/>
    </row>
    <row r="16" spans="1:16" ht="15">
      <c r="A16" s="262"/>
      <c r="B16" s="31" t="s">
        <v>15</v>
      </c>
      <c r="C16" s="258"/>
      <c r="D16" s="259"/>
      <c r="E16" s="259"/>
      <c r="F16" s="259"/>
      <c r="G16" s="259"/>
      <c r="H16" s="259"/>
      <c r="I16" s="259"/>
      <c r="J16" s="259"/>
      <c r="K16" s="259"/>
      <c r="L16" s="259"/>
      <c r="M16" s="260"/>
      <c r="N16" s="261"/>
      <c r="O16" s="236"/>
      <c r="P16" s="236"/>
    </row>
    <row r="17" spans="1:16" ht="15">
      <c r="A17" s="262"/>
      <c r="B17" s="31" t="s">
        <v>16</v>
      </c>
      <c r="C17" s="258"/>
      <c r="D17" s="259"/>
      <c r="E17" s="259"/>
      <c r="F17" s="259"/>
      <c r="G17" s="259"/>
      <c r="H17" s="259"/>
      <c r="I17" s="259"/>
      <c r="J17" s="259"/>
      <c r="K17" s="259"/>
      <c r="L17" s="259"/>
      <c r="M17" s="260"/>
      <c r="N17" s="261"/>
      <c r="O17" s="236"/>
      <c r="P17" s="236"/>
    </row>
    <row r="18" spans="1:16" ht="15">
      <c r="A18" s="257"/>
      <c r="B18" s="258" t="s">
        <v>17</v>
      </c>
      <c r="C18" s="258"/>
      <c r="D18" s="259"/>
      <c r="E18" s="259"/>
      <c r="F18" s="259"/>
      <c r="G18" s="259"/>
      <c r="H18" s="259"/>
      <c r="I18" s="259"/>
      <c r="J18" s="259"/>
      <c r="K18" s="259"/>
      <c r="L18" s="259"/>
      <c r="M18" s="260"/>
      <c r="N18" s="261"/>
      <c r="O18" s="236"/>
      <c r="P18" s="236"/>
    </row>
    <row r="19" spans="1:16" ht="15">
      <c r="A19" s="262"/>
      <c r="B19" s="263" t="s">
        <v>15</v>
      </c>
      <c r="C19" s="258"/>
      <c r="D19" s="259"/>
      <c r="E19" s="259"/>
      <c r="F19" s="259"/>
      <c r="G19" s="259"/>
      <c r="H19" s="259"/>
      <c r="I19" s="259"/>
      <c r="J19" s="259"/>
      <c r="K19" s="259"/>
      <c r="L19" s="259"/>
      <c r="M19" s="260"/>
      <c r="N19" s="261"/>
      <c r="O19" s="236"/>
      <c r="P19" s="236"/>
    </row>
    <row r="20" spans="1:16" ht="15">
      <c r="A20" s="262"/>
      <c r="B20" s="263" t="s">
        <v>16</v>
      </c>
      <c r="C20" s="258"/>
      <c r="D20" s="259"/>
      <c r="E20" s="259"/>
      <c r="F20" s="259"/>
      <c r="G20" s="259"/>
      <c r="H20" s="259"/>
      <c r="I20" s="259"/>
      <c r="J20" s="259"/>
      <c r="K20" s="259"/>
      <c r="L20" s="259"/>
      <c r="M20" s="260"/>
      <c r="N20" s="261"/>
      <c r="O20" s="236"/>
      <c r="P20" s="236"/>
    </row>
    <row r="21" spans="1:16" ht="15">
      <c r="A21" s="257"/>
      <c r="B21" s="258" t="s">
        <v>18</v>
      </c>
      <c r="C21" s="258"/>
      <c r="D21" s="259"/>
      <c r="E21" s="259"/>
      <c r="F21" s="259"/>
      <c r="G21" s="259"/>
      <c r="H21" s="259"/>
      <c r="I21" s="259"/>
      <c r="J21" s="259"/>
      <c r="K21" s="259"/>
      <c r="L21" s="259"/>
      <c r="M21" s="260"/>
      <c r="N21" s="261"/>
      <c r="O21" s="236"/>
      <c r="P21" s="236"/>
    </row>
    <row r="22" spans="1:16" ht="15">
      <c r="A22" s="262"/>
      <c r="B22" s="263" t="s">
        <v>15</v>
      </c>
      <c r="C22" s="258"/>
      <c r="D22" s="259"/>
      <c r="E22" s="259"/>
      <c r="F22" s="259"/>
      <c r="G22" s="259"/>
      <c r="H22" s="259"/>
      <c r="I22" s="259"/>
      <c r="J22" s="259"/>
      <c r="K22" s="259"/>
      <c r="L22" s="259"/>
      <c r="M22" s="260"/>
      <c r="N22" s="261"/>
      <c r="O22" s="236"/>
      <c r="P22" s="236"/>
    </row>
    <row r="23" spans="1:16" ht="15">
      <c r="A23" s="262"/>
      <c r="B23" s="263" t="s">
        <v>16</v>
      </c>
      <c r="C23" s="258"/>
      <c r="D23" s="259"/>
      <c r="E23" s="259"/>
      <c r="F23" s="259"/>
      <c r="G23" s="259"/>
      <c r="H23" s="259"/>
      <c r="I23" s="259"/>
      <c r="J23" s="259"/>
      <c r="K23" s="259"/>
      <c r="L23" s="259"/>
      <c r="M23" s="260"/>
      <c r="N23" s="261"/>
      <c r="O23" s="236"/>
      <c r="P23" s="236"/>
    </row>
    <row r="24" spans="1:16" ht="15">
      <c r="A24" s="257"/>
      <c r="B24" s="258" t="s">
        <v>19</v>
      </c>
      <c r="C24" s="258"/>
      <c r="D24" s="396">
        <f t="shared" ref="D24:M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396">
        <f t="shared" si="0"/>
        <v>0</v>
      </c>
      <c r="N24" s="261"/>
      <c r="O24" s="236"/>
      <c r="P24" s="236"/>
    </row>
    <row r="25" spans="1:16" ht="15">
      <c r="A25" s="257"/>
      <c r="B25" s="258"/>
      <c r="C25" s="258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61"/>
      <c r="O25" s="236"/>
      <c r="P25" s="236"/>
    </row>
    <row r="26" spans="1:16" ht="16.5">
      <c r="A26" s="251"/>
      <c r="B26" s="252" t="s">
        <v>70</v>
      </c>
      <c r="C26" s="253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61"/>
      <c r="O26" s="236"/>
      <c r="P26" s="236"/>
    </row>
    <row r="27" spans="1:16" ht="14.25">
      <c r="A27" s="251"/>
      <c r="B27" s="252" t="s">
        <v>30</v>
      </c>
      <c r="C27" s="253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61"/>
      <c r="O27" s="236"/>
      <c r="P27" s="236"/>
    </row>
    <row r="28" spans="1:16" ht="14.25">
      <c r="A28" s="251"/>
      <c r="B28" s="470" t="s">
        <v>332</v>
      </c>
      <c r="C28" s="472"/>
      <c r="D28" s="471">
        <f>D29+D32+D35+D38</f>
        <v>2227.1153053799999</v>
      </c>
      <c r="E28" s="471">
        <f t="shared" ref="E28:M28" si="1">E29+E32+E35+E38</f>
        <v>72.131095170000009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471">
        <f t="shared" si="1"/>
        <v>2299.2464005499996</v>
      </c>
      <c r="N28" s="261"/>
      <c r="O28" s="236"/>
      <c r="P28" s="236"/>
    </row>
    <row r="29" spans="1:16" ht="15">
      <c r="A29" s="257"/>
      <c r="B29" s="12" t="s">
        <v>14</v>
      </c>
      <c r="C29" s="200"/>
      <c r="D29" s="396">
        <f t="shared" ref="D29:M29" si="2">SUM(D30:D31)</f>
        <v>933.84986191999985</v>
      </c>
      <c r="E29" s="396">
        <f t="shared" si="2"/>
        <v>72.131095170000009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396">
        <f t="shared" si="2"/>
        <v>1005.9809570899998</v>
      </c>
      <c r="N29" s="261"/>
      <c r="O29" s="236"/>
      <c r="P29" s="236"/>
    </row>
    <row r="30" spans="1:16" ht="15">
      <c r="A30" s="262"/>
      <c r="B30" s="31" t="s">
        <v>15</v>
      </c>
      <c r="C30" s="200"/>
      <c r="D30" s="120">
        <v>0.25499263999999999</v>
      </c>
      <c r="E30" s="120">
        <v>0</v>
      </c>
      <c r="F30" s="120">
        <v>0</v>
      </c>
      <c r="G30" s="120">
        <v>0</v>
      </c>
      <c r="H30" s="120">
        <v>0</v>
      </c>
      <c r="I30" s="120">
        <v>0</v>
      </c>
      <c r="J30" s="120">
        <v>0</v>
      </c>
      <c r="K30" s="120">
        <v>0</v>
      </c>
      <c r="L30" s="120">
        <v>0</v>
      </c>
      <c r="M30" s="120">
        <f>SUM(D30:L30)</f>
        <v>0.25499263999999999</v>
      </c>
      <c r="N30" s="261"/>
      <c r="O30" s="236"/>
      <c r="P30" s="236"/>
    </row>
    <row r="31" spans="1:16" ht="15">
      <c r="A31" s="262"/>
      <c r="B31" s="31" t="s">
        <v>16</v>
      </c>
      <c r="C31" s="200"/>
      <c r="D31" s="110">
        <v>933.5948692799999</v>
      </c>
      <c r="E31" s="110">
        <v>72.131095170000009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20">
        <f>SUM(D31:L31)</f>
        <v>1005.7259644499999</v>
      </c>
      <c r="N31" s="261"/>
      <c r="O31" s="236"/>
      <c r="P31" s="236"/>
    </row>
    <row r="32" spans="1:16" ht="15">
      <c r="A32" s="262"/>
      <c r="B32" s="12" t="s">
        <v>330</v>
      </c>
      <c r="C32" s="200"/>
      <c r="D32" s="396">
        <f t="shared" ref="D32:M32" si="3">SUM(D33:D34)</f>
        <v>304.82441681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396">
        <f t="shared" si="3"/>
        <v>304.82441681</v>
      </c>
      <c r="N32" s="261"/>
      <c r="O32" s="236"/>
      <c r="P32" s="236"/>
    </row>
    <row r="33" spans="1:16" ht="15">
      <c r="A33" s="262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>
        <f>SUM(D33:L33)</f>
        <v>0</v>
      </c>
      <c r="N33" s="261"/>
      <c r="O33" s="236"/>
      <c r="P33" s="236"/>
    </row>
    <row r="34" spans="1:16" ht="15">
      <c r="A34" s="262"/>
      <c r="B34" s="31" t="s">
        <v>16</v>
      </c>
      <c r="C34" s="200"/>
      <c r="D34" s="110">
        <v>304.82441681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10">
        <v>0</v>
      </c>
      <c r="M34" s="120">
        <f>SUM(D34:L34)</f>
        <v>304.82441681</v>
      </c>
      <c r="N34" s="261"/>
      <c r="O34" s="236"/>
      <c r="P34" s="236"/>
    </row>
    <row r="35" spans="1:16" ht="15">
      <c r="A35" s="257"/>
      <c r="B35" s="12" t="s">
        <v>17</v>
      </c>
      <c r="C35" s="200"/>
      <c r="D35" s="396">
        <f t="shared" ref="D35:M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396">
        <f t="shared" si="4"/>
        <v>0</v>
      </c>
      <c r="N35" s="261"/>
      <c r="O35" s="236"/>
      <c r="P35" s="236"/>
    </row>
    <row r="36" spans="1:16" ht="15">
      <c r="A36" s="262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20">
        <f>SUM(D36:L36)</f>
        <v>0</v>
      </c>
      <c r="N36" s="261"/>
      <c r="O36" s="236"/>
      <c r="P36" s="236"/>
    </row>
    <row r="37" spans="1:16" ht="15">
      <c r="A37" s="262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20">
        <f>SUM(D37:L37)</f>
        <v>0</v>
      </c>
      <c r="N37" s="261"/>
      <c r="O37" s="236"/>
      <c r="P37" s="236"/>
    </row>
    <row r="38" spans="1:16" ht="15">
      <c r="A38" s="257"/>
      <c r="B38" s="12" t="s">
        <v>18</v>
      </c>
      <c r="C38" s="200"/>
      <c r="D38" s="110">
        <f t="shared" ref="D38:M38" si="5">SUM(D39:D40)</f>
        <v>988.44102664999991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988.44102664999991</v>
      </c>
      <c r="N38" s="261"/>
      <c r="O38" s="236"/>
      <c r="P38" s="236"/>
    </row>
    <row r="39" spans="1:16" ht="15">
      <c r="A39" s="262"/>
      <c r="B39" s="31" t="s">
        <v>15</v>
      </c>
      <c r="C39" s="200"/>
      <c r="D39" s="110">
        <v>987.80979422999997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10">
        <v>0</v>
      </c>
      <c r="M39" s="120">
        <f>SUM(D39:L39)</f>
        <v>987.80979422999997</v>
      </c>
      <c r="N39" s="261"/>
      <c r="O39" s="236"/>
      <c r="P39" s="236"/>
    </row>
    <row r="40" spans="1:16" ht="15">
      <c r="A40" s="262"/>
      <c r="B40" s="31" t="s">
        <v>16</v>
      </c>
      <c r="C40" s="200"/>
      <c r="D40" s="110">
        <v>0.63123242000000002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20">
        <f>SUM(D40:L40)</f>
        <v>0.63123242000000002</v>
      </c>
      <c r="N40" s="261"/>
      <c r="O40" s="236"/>
      <c r="P40" s="236"/>
    </row>
    <row r="41" spans="1:16" ht="15">
      <c r="A41" s="262"/>
      <c r="B41" s="470" t="s">
        <v>333</v>
      </c>
      <c r="C41" s="472"/>
      <c r="D41" s="471">
        <f>D42+D43</f>
        <v>31.62398293</v>
      </c>
      <c r="E41" s="471">
        <f t="shared" ref="E41:M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>L42+L43</f>
        <v>0</v>
      </c>
      <c r="M41" s="471">
        <f t="shared" si="6"/>
        <v>31.62398293</v>
      </c>
      <c r="N41" s="261"/>
      <c r="O41" s="236"/>
      <c r="P41" s="236"/>
    </row>
    <row r="42" spans="1:16" ht="15">
      <c r="A42" s="262"/>
      <c r="B42" s="31" t="s">
        <v>15</v>
      </c>
      <c r="C42" s="200"/>
      <c r="D42" s="120">
        <v>6.9799472599999994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v>0</v>
      </c>
      <c r="M42" s="120">
        <f>SUM(D42:L42)</f>
        <v>6.9799472599999994</v>
      </c>
      <c r="N42" s="261"/>
      <c r="O42" s="236"/>
      <c r="P42" s="236"/>
    </row>
    <row r="43" spans="1:16" ht="15">
      <c r="A43" s="262"/>
      <c r="B43" s="31" t="s">
        <v>16</v>
      </c>
      <c r="C43" s="200"/>
      <c r="D43" s="110">
        <v>24.644035670000001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10">
        <v>0</v>
      </c>
      <c r="M43" s="120">
        <f>SUM(D43:L43)</f>
        <v>24.644035670000001</v>
      </c>
      <c r="N43" s="261"/>
      <c r="O43" s="236"/>
      <c r="P43" s="236"/>
    </row>
    <row r="44" spans="1:16" ht="15">
      <c r="A44" s="257"/>
      <c r="B44" s="12" t="s">
        <v>19</v>
      </c>
      <c r="C44" s="12"/>
      <c r="D44" s="396">
        <f>D41+D28</f>
        <v>2258.7392883099997</v>
      </c>
      <c r="E44" s="396">
        <f t="shared" ref="E44:M44" si="7">E41+E28</f>
        <v>72.131095170000009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0</v>
      </c>
      <c r="M44" s="396">
        <f t="shared" si="7"/>
        <v>2330.8703834799994</v>
      </c>
      <c r="N44" s="261"/>
      <c r="O44" s="236"/>
      <c r="P44" s="236"/>
    </row>
    <row r="45" spans="1:16" ht="15">
      <c r="A45" s="257"/>
      <c r="B45" s="258"/>
      <c r="C45" s="258"/>
      <c r="D45" s="259"/>
      <c r="E45" s="259"/>
      <c r="F45" s="259"/>
      <c r="G45" s="259"/>
      <c r="H45" s="259"/>
      <c r="I45" s="259"/>
      <c r="J45" s="259"/>
      <c r="K45" s="259"/>
      <c r="L45" s="259"/>
      <c r="M45" s="259"/>
      <c r="N45" s="261"/>
      <c r="O45" s="236"/>
      <c r="P45" s="236"/>
    </row>
    <row r="46" spans="1:16" ht="14.25">
      <c r="A46" s="251"/>
      <c r="B46" s="252" t="s">
        <v>31</v>
      </c>
      <c r="C46" s="253"/>
      <c r="D46" s="259"/>
      <c r="E46" s="259"/>
      <c r="F46" s="259"/>
      <c r="G46" s="259"/>
      <c r="H46" s="259"/>
      <c r="I46" s="259"/>
      <c r="J46" s="259"/>
      <c r="K46" s="259"/>
      <c r="L46" s="259"/>
      <c r="M46" s="259"/>
      <c r="N46" s="261"/>
      <c r="O46" s="236"/>
      <c r="P46" s="236"/>
    </row>
    <row r="47" spans="1:16" ht="14.25">
      <c r="A47" s="251"/>
      <c r="B47" s="470" t="s">
        <v>332</v>
      </c>
      <c r="C47" s="472"/>
      <c r="D47" s="471">
        <f t="shared" ref="D47:M47" si="8">D48+D51+D54+D57</f>
        <v>1923.9808267099997</v>
      </c>
      <c r="E47" s="471">
        <f t="shared" si="8"/>
        <v>1.9528385399999999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71">
        <f t="shared" si="8"/>
        <v>1925.9336652499996</v>
      </c>
      <c r="N47" s="261"/>
      <c r="O47" s="236"/>
      <c r="P47" s="236"/>
    </row>
    <row r="48" spans="1:16" ht="15">
      <c r="A48" s="257"/>
      <c r="B48" s="12" t="s">
        <v>14</v>
      </c>
      <c r="C48" s="200"/>
      <c r="D48" s="396">
        <f t="shared" ref="D48:M48" si="9">SUM(D49:D50)</f>
        <v>890.79811308000001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396">
        <f t="shared" si="9"/>
        <v>890.79811308000001</v>
      </c>
      <c r="N48" s="261"/>
      <c r="O48" s="236"/>
      <c r="P48" s="236"/>
    </row>
    <row r="49" spans="1:16" ht="15">
      <c r="A49" s="262"/>
      <c r="B49" s="31" t="s">
        <v>15</v>
      </c>
      <c r="C49" s="200"/>
      <c r="D49" s="120">
        <v>0.25464147000000004</v>
      </c>
      <c r="E49" s="120">
        <v>0</v>
      </c>
      <c r="F49" s="120">
        <v>0</v>
      </c>
      <c r="G49" s="120">
        <v>0</v>
      </c>
      <c r="H49" s="120">
        <v>0</v>
      </c>
      <c r="I49" s="120">
        <v>0</v>
      </c>
      <c r="J49" s="120">
        <v>0</v>
      </c>
      <c r="K49" s="120">
        <v>0</v>
      </c>
      <c r="L49" s="120">
        <v>0</v>
      </c>
      <c r="M49" s="120">
        <f>SUM(D49:L49)</f>
        <v>0.25464147000000004</v>
      </c>
      <c r="N49" s="261"/>
      <c r="O49" s="236"/>
      <c r="P49" s="236"/>
    </row>
    <row r="50" spans="1:16" ht="15">
      <c r="A50" s="262"/>
      <c r="B50" s="31" t="s">
        <v>16</v>
      </c>
      <c r="C50" s="200"/>
      <c r="D50" s="110">
        <v>890.54347160999998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10">
        <v>0</v>
      </c>
      <c r="M50" s="120">
        <f>SUM(D50:L50)</f>
        <v>890.54347160999998</v>
      </c>
      <c r="N50" s="261"/>
      <c r="O50" s="236"/>
      <c r="P50" s="236"/>
    </row>
    <row r="51" spans="1:16" ht="15">
      <c r="A51" s="262"/>
      <c r="B51" s="12" t="s">
        <v>330</v>
      </c>
      <c r="C51" s="200"/>
      <c r="D51" s="396">
        <f t="shared" ref="D51:M51" si="10">SUM(D52:D53)</f>
        <v>0.50998529000000004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396">
        <f t="shared" si="10"/>
        <v>0.50998529000000004</v>
      </c>
      <c r="N51" s="261"/>
      <c r="O51" s="236"/>
      <c r="P51" s="236"/>
    </row>
    <row r="52" spans="1:16" ht="15">
      <c r="A52" s="262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/>
      <c r="M52" s="120">
        <f>SUM(D52:L52)</f>
        <v>0</v>
      </c>
      <c r="N52" s="261"/>
      <c r="O52" s="236"/>
      <c r="P52" s="236"/>
    </row>
    <row r="53" spans="1:16" ht="15">
      <c r="A53" s="262"/>
      <c r="B53" s="31" t="s">
        <v>16</v>
      </c>
      <c r="C53" s="200"/>
      <c r="D53" s="110">
        <v>0.50998529000000004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10">
        <v>0</v>
      </c>
      <c r="M53" s="120">
        <f>SUM(D53:L53)</f>
        <v>0.50998529000000004</v>
      </c>
      <c r="N53" s="261"/>
      <c r="O53" s="236"/>
      <c r="P53" s="236"/>
    </row>
    <row r="54" spans="1:16" ht="15">
      <c r="A54" s="257"/>
      <c r="B54" s="12" t="s">
        <v>17</v>
      </c>
      <c r="C54" s="200"/>
      <c r="D54" s="396">
        <f t="shared" ref="D54:M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396">
        <f t="shared" si="11"/>
        <v>0</v>
      </c>
      <c r="N54" s="261"/>
      <c r="O54" s="236"/>
      <c r="P54" s="236"/>
    </row>
    <row r="55" spans="1:16" ht="15">
      <c r="A55" s="262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20">
        <f>SUM(D55:L55)</f>
        <v>0</v>
      </c>
      <c r="N55" s="261"/>
      <c r="O55" s="236"/>
      <c r="P55" s="236"/>
    </row>
    <row r="56" spans="1:16" ht="15">
      <c r="A56" s="262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20">
        <f>SUM(D56:L56)</f>
        <v>0</v>
      </c>
      <c r="N56" s="261"/>
      <c r="O56" s="236"/>
      <c r="P56" s="236"/>
    </row>
    <row r="57" spans="1:16" ht="15">
      <c r="A57" s="257"/>
      <c r="B57" s="12" t="s">
        <v>18</v>
      </c>
      <c r="C57" s="200"/>
      <c r="D57" s="110">
        <f t="shared" ref="D57:M57" si="12">SUM(D58:D59)</f>
        <v>1032.6727283399998</v>
      </c>
      <c r="E57" s="110">
        <f t="shared" si="12"/>
        <v>1.9528385399999999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1034.6255668799997</v>
      </c>
      <c r="N57" s="261"/>
      <c r="O57" s="236"/>
      <c r="P57" s="236"/>
    </row>
    <row r="58" spans="1:16" ht="15">
      <c r="A58" s="262"/>
      <c r="B58" s="31" t="s">
        <v>15</v>
      </c>
      <c r="C58" s="200"/>
      <c r="D58" s="110">
        <v>1032.6727283399998</v>
      </c>
      <c r="E58" s="110">
        <v>1.9528385399999999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20">
        <f>SUM(D58:L58)</f>
        <v>1034.6255668799997</v>
      </c>
      <c r="N58" s="261"/>
      <c r="O58" s="236"/>
      <c r="P58" s="236"/>
    </row>
    <row r="59" spans="1:16" ht="15">
      <c r="A59" s="262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10"/>
      <c r="L59" s="110"/>
      <c r="M59" s="120">
        <f>SUM(D59:L59)</f>
        <v>0</v>
      </c>
      <c r="N59" s="261"/>
      <c r="O59" s="236"/>
      <c r="P59" s="236"/>
    </row>
    <row r="60" spans="1:16" ht="15">
      <c r="A60" s="262"/>
      <c r="B60" s="470" t="s">
        <v>333</v>
      </c>
      <c r="C60" s="472"/>
      <c r="D60" s="471">
        <f t="shared" ref="D60:M60" si="13">D61+D62</f>
        <v>5.1761750899999992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71">
        <f t="shared" si="13"/>
        <v>5.1761750899999992</v>
      </c>
      <c r="N60" s="261"/>
      <c r="O60" s="236"/>
      <c r="P60" s="236"/>
    </row>
    <row r="61" spans="1:16" ht="15">
      <c r="A61" s="262"/>
      <c r="B61" s="31" t="s">
        <v>15</v>
      </c>
      <c r="C61" s="200"/>
      <c r="D61" s="120">
        <v>5.1761750899999992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v>0</v>
      </c>
      <c r="M61" s="120">
        <f>SUM(D61:L61)</f>
        <v>5.1761750899999992</v>
      </c>
      <c r="N61" s="261"/>
      <c r="O61" s="236"/>
      <c r="P61" s="236"/>
    </row>
    <row r="62" spans="1:16" ht="15">
      <c r="A62" s="262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20">
        <f>SUM(D62:L62)</f>
        <v>0</v>
      </c>
      <c r="N62" s="261"/>
      <c r="O62" s="236"/>
      <c r="P62" s="236"/>
    </row>
    <row r="63" spans="1:16" ht="15">
      <c r="A63" s="257"/>
      <c r="B63" s="12" t="s">
        <v>19</v>
      </c>
      <c r="C63" s="12"/>
      <c r="D63" s="396">
        <f>D60+D47</f>
        <v>1929.1570017999998</v>
      </c>
      <c r="E63" s="396">
        <f t="shared" ref="E63:M63" si="14">E60+E47</f>
        <v>1.9528385399999999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396">
        <f t="shared" si="14"/>
        <v>1931.1098403399997</v>
      </c>
      <c r="N63" s="246"/>
      <c r="O63" s="236"/>
      <c r="P63" s="236"/>
    </row>
    <row r="64" spans="1:16" ht="15">
      <c r="A64" s="257"/>
      <c r="B64" s="258"/>
      <c r="C64" s="258"/>
      <c r="D64" s="259"/>
      <c r="E64" s="259"/>
      <c r="F64" s="259"/>
      <c r="G64" s="259"/>
      <c r="H64" s="259"/>
      <c r="I64" s="259"/>
      <c r="J64" s="259"/>
      <c r="K64" s="259"/>
      <c r="L64" s="259"/>
      <c r="M64" s="259"/>
      <c r="N64" s="246"/>
      <c r="O64" s="236"/>
      <c r="P64" s="236"/>
    </row>
    <row r="65" spans="1:16" ht="15">
      <c r="A65" s="257"/>
      <c r="B65" s="258" t="s">
        <v>32</v>
      </c>
      <c r="C65" s="258"/>
      <c r="D65" s="403">
        <f t="shared" ref="D65:M65" si="15">D63+D44</f>
        <v>4187.8962901099994</v>
      </c>
      <c r="E65" s="403">
        <f t="shared" si="15"/>
        <v>74.083933710000011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 t="shared" si="15"/>
        <v>4261.9802238199991</v>
      </c>
      <c r="N65" s="246"/>
      <c r="O65" s="236"/>
      <c r="P65" s="236"/>
    </row>
    <row r="66" spans="1:16" ht="15">
      <c r="A66" s="257"/>
      <c r="B66" s="236"/>
      <c r="C66" s="236"/>
      <c r="D66" s="259"/>
      <c r="E66" s="259"/>
      <c r="F66" s="259"/>
      <c r="G66" s="259"/>
      <c r="H66" s="259"/>
      <c r="I66" s="259"/>
      <c r="J66" s="259"/>
      <c r="K66" s="259"/>
      <c r="L66" s="259"/>
      <c r="M66" s="259"/>
      <c r="N66" s="246"/>
      <c r="O66" s="236"/>
      <c r="P66" s="236"/>
    </row>
    <row r="67" spans="1:16" ht="15">
      <c r="A67" s="264"/>
      <c r="B67" s="265" t="s">
        <v>33</v>
      </c>
      <c r="C67" s="265"/>
      <c r="D67" s="422">
        <f>D65+'A1'!D59+'A1'!D40+'A1'!D25</f>
        <v>79860.788828130055</v>
      </c>
      <c r="E67" s="422">
        <f>E65+'A1'!E59+'A1'!E40+'A1'!E25</f>
        <v>16171.415908779998</v>
      </c>
      <c r="F67" s="422">
        <f>F65+'A1'!F59+'A1'!F40+'A1'!F25</f>
        <v>0.28405068000000006</v>
      </c>
      <c r="G67" s="422">
        <f>G65+'A1'!G59+'A1'!G40+'A1'!G25</f>
        <v>20.668019019999996</v>
      </c>
      <c r="H67" s="422">
        <f>H65+'A1'!H59+'A1'!H40+'A1'!H25</f>
        <v>13.460927090000002</v>
      </c>
      <c r="I67" s="422">
        <f>I65+'A1'!I59+'A1'!I40+'A1'!I25</f>
        <v>9.0943470000000012E-2</v>
      </c>
      <c r="J67" s="422">
        <f>J65+'A1'!J59+'A1'!J40+'A1'!J25</f>
        <v>0</v>
      </c>
      <c r="K67" s="422">
        <f>K65+'A1'!K59+'A1'!K40+'A1'!K25</f>
        <v>0.49279669000000009</v>
      </c>
      <c r="L67" s="422">
        <f>L65+'A1'!L59+'A1'!L40+'A1'!L25</f>
        <v>3.7231972400000002</v>
      </c>
      <c r="M67" s="422">
        <f>M65+'A1'!M59+'A1'!M40+'A1'!M25</f>
        <v>96070.924671100045</v>
      </c>
      <c r="N67" s="246"/>
      <c r="O67" s="236"/>
      <c r="P67" s="236"/>
    </row>
    <row r="68" spans="1:16" ht="18">
      <c r="A68" s="266" t="s">
        <v>107</v>
      </c>
      <c r="B68" s="267"/>
      <c r="C68" s="267"/>
      <c r="D68" s="268"/>
      <c r="E68" s="268"/>
      <c r="F68" s="269"/>
      <c r="G68" s="269"/>
      <c r="H68" s="269"/>
      <c r="I68" s="269"/>
      <c r="J68" s="269"/>
      <c r="K68" s="269"/>
      <c r="L68" s="269"/>
      <c r="M68" s="269"/>
      <c r="N68" s="246"/>
      <c r="O68" s="236"/>
      <c r="P68" s="236"/>
    </row>
    <row r="69" spans="1:16" ht="18">
      <c r="A69" s="266" t="s">
        <v>108</v>
      </c>
      <c r="B69" s="267"/>
      <c r="C69" s="267"/>
      <c r="D69" s="268"/>
      <c r="E69" s="268"/>
      <c r="F69" s="269"/>
      <c r="G69" s="269"/>
      <c r="H69" s="269"/>
      <c r="I69" s="269"/>
      <c r="J69" s="269"/>
      <c r="K69" s="269"/>
      <c r="L69" s="269"/>
      <c r="M69" s="269"/>
      <c r="N69" s="246"/>
      <c r="O69" s="236"/>
      <c r="P69" s="236"/>
    </row>
    <row r="70" spans="1:16" ht="18">
      <c r="A70" s="266" t="s">
        <v>109</v>
      </c>
      <c r="B70" s="267"/>
      <c r="C70" s="267"/>
      <c r="D70" s="269"/>
      <c r="E70" s="270"/>
      <c r="F70" s="269"/>
      <c r="G70" s="269"/>
      <c r="H70" s="269"/>
      <c r="I70" s="269"/>
      <c r="J70" s="269"/>
      <c r="K70" s="269"/>
      <c r="L70" s="269"/>
      <c r="M70" s="269"/>
      <c r="N70" s="246"/>
      <c r="O70" s="236"/>
      <c r="P70" s="236"/>
    </row>
    <row r="71" spans="1:16" ht="18">
      <c r="A71" s="266" t="s">
        <v>102</v>
      </c>
      <c r="B71" s="267"/>
      <c r="C71" s="267"/>
      <c r="D71" s="269"/>
      <c r="E71" s="269"/>
      <c r="F71" s="269"/>
      <c r="G71" s="269"/>
      <c r="H71" s="269"/>
      <c r="I71" s="269"/>
      <c r="J71" s="269"/>
      <c r="K71" s="269"/>
      <c r="L71" s="269"/>
      <c r="M71" s="269"/>
      <c r="N71" s="246"/>
      <c r="O71" s="236"/>
      <c r="P71" s="271"/>
    </row>
  </sheetData>
  <mergeCells count="1">
    <mergeCell ref="A2:B2"/>
  </mergeCells>
  <phoneticPr fontId="27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8"/>
  <sheetViews>
    <sheetView showZeros="0" zoomScale="85" zoomScaleNormal="75" workbookViewId="0">
      <pane xSplit="3" ySplit="10" topLeftCell="D47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68" sqref="L68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26">
        <v>39336.808761574073</v>
      </c>
      <c r="B2" s="527"/>
      <c r="C2" s="75"/>
      <c r="D2" s="290"/>
      <c r="E2" s="290"/>
      <c r="F2" s="290"/>
      <c r="G2" s="290"/>
      <c r="H2" s="145" t="s">
        <v>1</v>
      </c>
      <c r="I2" s="290"/>
      <c r="J2" s="290"/>
      <c r="K2" s="290"/>
      <c r="L2" s="290"/>
      <c r="M2" s="290"/>
      <c r="N2" s="290"/>
      <c r="O2" s="290"/>
    </row>
    <row r="3" spans="1:24" s="5" customFormat="1" ht="27.75" customHeight="1">
      <c r="A3" s="7"/>
      <c r="C3" s="75"/>
      <c r="D3" s="290"/>
      <c r="E3" s="290"/>
      <c r="F3" s="290"/>
      <c r="G3" s="290"/>
      <c r="H3" s="145" t="s">
        <v>2</v>
      </c>
      <c r="I3" s="290"/>
      <c r="J3" s="290"/>
      <c r="K3" s="290"/>
      <c r="L3" s="290"/>
      <c r="M3" s="290"/>
      <c r="N3" s="290"/>
      <c r="O3" s="290"/>
    </row>
    <row r="4" spans="1:24" s="5" customFormat="1" ht="27.75" customHeight="1">
      <c r="A4" s="10"/>
      <c r="C4" s="75"/>
      <c r="D4" s="290"/>
      <c r="E4" s="290"/>
      <c r="F4" s="290"/>
      <c r="G4" s="290"/>
      <c r="H4" s="145" t="s">
        <v>38</v>
      </c>
      <c r="I4" s="290"/>
      <c r="J4" s="290"/>
      <c r="K4" s="290"/>
      <c r="L4" s="290"/>
      <c r="M4" s="290"/>
      <c r="N4" s="290"/>
      <c r="O4" s="290"/>
    </row>
    <row r="5" spans="1:24" s="5" customFormat="1" ht="37.5" customHeight="1">
      <c r="A5" s="10"/>
      <c r="C5" s="75"/>
      <c r="D5" s="290"/>
      <c r="E5" s="290"/>
      <c r="F5" s="290"/>
      <c r="G5" s="290"/>
      <c r="H5" s="145" t="str">
        <f>'A1'!I7</f>
        <v>Turnover in nominal or notional principal amounts in January 2012</v>
      </c>
      <c r="I5" s="290"/>
      <c r="J5" s="290"/>
      <c r="K5" s="290"/>
      <c r="L5" s="290"/>
      <c r="M5" s="290"/>
      <c r="N5" s="290"/>
      <c r="O5" s="290"/>
    </row>
    <row r="6" spans="1:24" s="5" customFormat="1" ht="32.25" customHeight="1">
      <c r="A6" s="10"/>
      <c r="C6" s="75"/>
      <c r="D6" s="290"/>
      <c r="E6" s="290"/>
      <c r="F6" s="290"/>
      <c r="G6" s="290"/>
      <c r="H6" s="145" t="s">
        <v>3</v>
      </c>
      <c r="I6" s="290"/>
      <c r="J6" s="290"/>
      <c r="K6" s="290"/>
      <c r="L6" s="290"/>
      <c r="M6" s="290"/>
      <c r="N6" s="290"/>
      <c r="O6" s="290"/>
    </row>
    <row r="7" spans="1:24" s="406" customFormat="1" ht="32.25" hidden="1" customHeight="1">
      <c r="A7" s="405"/>
      <c r="C7" s="407"/>
      <c r="D7" s="408"/>
      <c r="E7" s="408"/>
      <c r="F7" s="408"/>
      <c r="G7" s="408"/>
      <c r="H7" s="409"/>
      <c r="I7" s="408"/>
      <c r="J7" s="408"/>
      <c r="K7" s="408"/>
      <c r="L7" s="408"/>
      <c r="M7" s="408"/>
      <c r="N7" s="408"/>
      <c r="O7" s="408"/>
    </row>
    <row r="8" spans="1:24" s="14" customFormat="1" ht="18" customHeight="1">
      <c r="A8" s="95"/>
      <c r="B8" s="43"/>
      <c r="C8" s="43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64" t="s">
        <v>58</v>
      </c>
      <c r="L10" s="67" t="s">
        <v>12</v>
      </c>
      <c r="M10" s="50" t="s">
        <v>13</v>
      </c>
    </row>
    <row r="11" spans="1:24" s="14" customFormat="1" ht="18" customHeight="1">
      <c r="A11" s="27"/>
      <c r="B11" s="28" t="s">
        <v>66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14</v>
      </c>
      <c r="C12" s="12"/>
      <c r="D12" s="110"/>
      <c r="E12" s="110"/>
      <c r="F12" s="110"/>
      <c r="G12" s="110"/>
      <c r="H12" s="110"/>
      <c r="I12" s="110"/>
      <c r="J12" s="110"/>
      <c r="K12" s="110"/>
      <c r="L12" s="259"/>
      <c r="M12" s="49"/>
    </row>
    <row r="13" spans="1:24" s="14" customFormat="1" ht="18" customHeight="1">
      <c r="A13" s="30"/>
      <c r="B13" s="31" t="s">
        <v>15</v>
      </c>
      <c r="C13" s="12"/>
      <c r="D13" s="110"/>
      <c r="E13" s="110"/>
      <c r="F13" s="110"/>
      <c r="G13" s="110"/>
      <c r="H13" s="110"/>
      <c r="I13" s="110"/>
      <c r="J13" s="110"/>
      <c r="K13" s="110"/>
      <c r="L13" s="259"/>
      <c r="M13" s="49"/>
      <c r="N13" s="26"/>
      <c r="O13" s="125"/>
      <c r="X13" s="26"/>
    </row>
    <row r="14" spans="1:24" s="14" customFormat="1" ht="18" customHeight="1">
      <c r="A14" s="30"/>
      <c r="B14" s="31" t="s">
        <v>16</v>
      </c>
      <c r="C14" s="12"/>
      <c r="D14" s="110"/>
      <c r="E14" s="110"/>
      <c r="F14" s="110"/>
      <c r="G14" s="110"/>
      <c r="H14" s="110"/>
      <c r="I14" s="110"/>
      <c r="J14" s="110"/>
      <c r="K14" s="110"/>
      <c r="L14" s="259"/>
      <c r="M14" s="49"/>
      <c r="N14" s="26"/>
      <c r="O14" s="125"/>
      <c r="X14" s="26"/>
    </row>
    <row r="15" spans="1:24" s="14" customFormat="1" ht="18" customHeight="1">
      <c r="A15" s="30"/>
      <c r="B15" s="12" t="s">
        <v>330</v>
      </c>
      <c r="C15" s="12"/>
      <c r="D15" s="110"/>
      <c r="E15" s="110"/>
      <c r="F15" s="110"/>
      <c r="G15" s="110"/>
      <c r="H15" s="110"/>
      <c r="I15" s="110"/>
      <c r="J15" s="110"/>
      <c r="K15" s="110"/>
      <c r="L15" s="259"/>
      <c r="M15" s="49"/>
      <c r="N15" s="26"/>
      <c r="O15" s="125"/>
      <c r="X15" s="26"/>
    </row>
    <row r="16" spans="1:24" s="14" customFormat="1" ht="18" customHeight="1">
      <c r="A16" s="30"/>
      <c r="B16" s="31" t="s">
        <v>15</v>
      </c>
      <c r="C16" s="12"/>
      <c r="D16" s="110"/>
      <c r="E16" s="110"/>
      <c r="F16" s="110"/>
      <c r="G16" s="110"/>
      <c r="H16" s="110"/>
      <c r="I16" s="110"/>
      <c r="J16" s="110"/>
      <c r="K16" s="110"/>
      <c r="L16" s="259"/>
      <c r="M16" s="49"/>
      <c r="N16" s="26"/>
      <c r="O16" s="125"/>
      <c r="X16" s="26"/>
    </row>
    <row r="17" spans="1:24" s="14" customFormat="1" ht="18" customHeight="1">
      <c r="A17" s="30"/>
      <c r="B17" s="31" t="s">
        <v>16</v>
      </c>
      <c r="C17" s="12"/>
      <c r="D17" s="110"/>
      <c r="E17" s="110"/>
      <c r="F17" s="110"/>
      <c r="G17" s="110"/>
      <c r="H17" s="110"/>
      <c r="I17" s="110"/>
      <c r="J17" s="110"/>
      <c r="K17" s="110"/>
      <c r="L17" s="259"/>
      <c r="M17" s="49"/>
      <c r="N17" s="26"/>
      <c r="O17" s="125"/>
      <c r="X17" s="26"/>
    </row>
    <row r="18" spans="1:24" s="14" customFormat="1" ht="18" customHeight="1">
      <c r="A18" s="29"/>
      <c r="B18" s="12" t="s">
        <v>17</v>
      </c>
      <c r="C18" s="12"/>
      <c r="D18" s="110"/>
      <c r="E18" s="110"/>
      <c r="F18" s="110"/>
      <c r="G18" s="110"/>
      <c r="H18" s="110"/>
      <c r="I18" s="110"/>
      <c r="J18" s="110"/>
      <c r="K18" s="110"/>
      <c r="L18" s="259"/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110"/>
      <c r="E19" s="110"/>
      <c r="F19" s="110"/>
      <c r="G19" s="110"/>
      <c r="H19" s="110"/>
      <c r="I19" s="110"/>
      <c r="J19" s="110"/>
      <c r="K19" s="110"/>
      <c r="L19" s="259"/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110"/>
      <c r="E20" s="110"/>
      <c r="F20" s="110"/>
      <c r="G20" s="110"/>
      <c r="H20" s="110"/>
      <c r="I20" s="110"/>
      <c r="J20" s="110"/>
      <c r="K20" s="110"/>
      <c r="L20" s="259"/>
      <c r="M20" s="49"/>
      <c r="N20" s="26"/>
      <c r="O20" s="125"/>
    </row>
    <row r="21" spans="1:24" s="14" customFormat="1" ht="18" customHeight="1">
      <c r="A21" s="29"/>
      <c r="B21" s="12" t="s">
        <v>18</v>
      </c>
      <c r="C21" s="12"/>
      <c r="D21" s="110"/>
      <c r="E21" s="110"/>
      <c r="F21" s="110"/>
      <c r="G21" s="110"/>
      <c r="H21" s="110"/>
      <c r="I21" s="110"/>
      <c r="J21" s="110"/>
      <c r="K21" s="110"/>
      <c r="L21" s="259"/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110"/>
      <c r="E22" s="110"/>
      <c r="F22" s="110"/>
      <c r="G22" s="110"/>
      <c r="H22" s="110"/>
      <c r="I22" s="110"/>
      <c r="J22" s="110"/>
      <c r="K22" s="110"/>
      <c r="L22" s="259"/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10"/>
      <c r="E23" s="110"/>
      <c r="F23" s="110"/>
      <c r="G23" s="110"/>
      <c r="H23" s="110"/>
      <c r="I23" s="110"/>
      <c r="J23" s="110"/>
      <c r="K23" s="110"/>
      <c r="L23" s="259"/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96">
        <f t="shared" ref="D24:L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10"/>
      <c r="E25" s="110"/>
      <c r="F25" s="110"/>
      <c r="G25" s="110"/>
      <c r="H25" s="110"/>
      <c r="I25" s="110"/>
      <c r="J25" s="110"/>
      <c r="K25" s="110"/>
      <c r="L25" s="118"/>
      <c r="M25" s="49"/>
      <c r="N25" s="26"/>
      <c r="O25" s="26"/>
    </row>
    <row r="26" spans="1:24" s="14" customFormat="1" ht="18" customHeight="1">
      <c r="A26" s="27"/>
      <c r="B26" s="28" t="s">
        <v>67</v>
      </c>
      <c r="C26" s="56"/>
      <c r="D26" s="110"/>
      <c r="E26" s="110"/>
      <c r="F26" s="110"/>
      <c r="G26" s="110"/>
      <c r="H26" s="110"/>
      <c r="I26" s="110"/>
      <c r="J26" s="110"/>
      <c r="K26" s="110"/>
      <c r="L26" s="118"/>
      <c r="M26" s="49"/>
      <c r="N26" s="26"/>
      <c r="O26" s="26"/>
    </row>
    <row r="27" spans="1:24" s="14" customFormat="1" ht="18" customHeight="1">
      <c r="A27" s="27"/>
      <c r="B27" s="28" t="s">
        <v>30</v>
      </c>
      <c r="C27" s="56"/>
      <c r="D27" s="110"/>
      <c r="E27" s="110"/>
      <c r="F27" s="110"/>
      <c r="G27" s="110"/>
      <c r="H27" s="110"/>
      <c r="I27" s="110"/>
      <c r="J27" s="110"/>
      <c r="K27" s="110"/>
      <c r="L27" s="118"/>
      <c r="M27" s="49"/>
      <c r="N27" s="26"/>
      <c r="O27" s="26"/>
    </row>
    <row r="28" spans="1:24" s="14" customFormat="1" ht="18" customHeight="1">
      <c r="A28" s="27"/>
      <c r="B28" s="470" t="s">
        <v>332</v>
      </c>
      <c r="C28" s="472"/>
      <c r="D28" s="471">
        <f>D29+D32+D35+D38</f>
        <v>1877.0847604900002</v>
      </c>
      <c r="E28" s="471">
        <f t="shared" ref="E28:L28" si="1">E29+E32+E35+E38</f>
        <v>0</v>
      </c>
      <c r="F28" s="471">
        <f t="shared" si="1"/>
        <v>94.838980339999992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1971.9237408300003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200"/>
      <c r="D29" s="396">
        <f t="shared" ref="D29:L29" si="2">SUM(D30:D31)</f>
        <v>1550.1929846500002</v>
      </c>
      <c r="E29" s="396">
        <f t="shared" si="2"/>
        <v>0</v>
      </c>
      <c r="F29" s="396">
        <f t="shared" si="2"/>
        <v>94.838980339999992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1645.0319649900002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200"/>
      <c r="D30" s="120">
        <v>0</v>
      </c>
      <c r="E30" s="120">
        <v>0</v>
      </c>
      <c r="F30" s="120">
        <v>0</v>
      </c>
      <c r="G30" s="120">
        <v>0</v>
      </c>
      <c r="H30" s="120">
        <v>0</v>
      </c>
      <c r="I30" s="120">
        <v>0</v>
      </c>
      <c r="J30" s="120">
        <v>0</v>
      </c>
      <c r="K30" s="120">
        <v>0</v>
      </c>
      <c r="L30" s="120">
        <f>SUM(D30:K30)</f>
        <v>0</v>
      </c>
      <c r="M30" s="49"/>
      <c r="N30" s="125"/>
      <c r="O30" s="26"/>
    </row>
    <row r="31" spans="1:24" s="14" customFormat="1" ht="18" customHeight="1">
      <c r="A31" s="30"/>
      <c r="B31" s="31" t="s">
        <v>16</v>
      </c>
      <c r="C31" s="200"/>
      <c r="D31" s="110">
        <v>1550.1929846500002</v>
      </c>
      <c r="E31" s="110">
        <v>0</v>
      </c>
      <c r="F31" s="110">
        <v>94.838980339999992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20">
        <f>SUM(D31:K31)</f>
        <v>1645.0319649900002</v>
      </c>
      <c r="M31" s="49"/>
      <c r="N31" s="26"/>
      <c r="O31" s="26"/>
    </row>
    <row r="32" spans="1:24" s="14" customFormat="1" ht="18" customHeight="1">
      <c r="A32" s="30"/>
      <c r="B32" s="12" t="s">
        <v>330</v>
      </c>
      <c r="C32" s="200"/>
      <c r="D32" s="396">
        <f t="shared" ref="D32:L32" si="3">SUM(D33:D34)</f>
        <v>326.89177584000004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326.89177584000004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>
        <f>SUM(D33:K33)</f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200"/>
      <c r="D34" s="110">
        <v>326.89177584000004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20">
        <f>SUM(D34:K34)</f>
        <v>326.89177584000004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200"/>
      <c r="D35" s="396">
        <f t="shared" ref="D35:L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20">
        <f>SUM(D36:K36)</f>
        <v>0</v>
      </c>
      <c r="M36" s="49"/>
      <c r="N36" s="26"/>
      <c r="O36" s="125"/>
    </row>
    <row r="37" spans="1:23" s="14" customFormat="1" ht="18" customHeight="1">
      <c r="A37" s="30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20">
        <f>SUM(D37:K37)</f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200"/>
      <c r="D38" s="110">
        <f t="shared" ref="D38:L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200"/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20">
        <f>SUM(D39:K39)</f>
        <v>0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200"/>
      <c r="D40" s="110">
        <v>0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20">
        <f>SUM(D40:K40)</f>
        <v>0</v>
      </c>
      <c r="M40" s="49"/>
      <c r="N40" s="26"/>
      <c r="O40" s="26"/>
    </row>
    <row r="41" spans="1:23" s="14" customFormat="1" ht="18" customHeight="1">
      <c r="A41" s="30"/>
      <c r="B41" s="470" t="s">
        <v>333</v>
      </c>
      <c r="C41" s="472"/>
      <c r="D41" s="471">
        <f>D42+D43</f>
        <v>0</v>
      </c>
      <c r="E41" s="471">
        <f t="shared" ref="E41:L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200"/>
      <c r="D42" s="120">
        <v>0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f>SUM(D42:K42)</f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20">
        <f>SUM(D43:K43)</f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396">
        <f>D41+D28</f>
        <v>1877.0847604900002</v>
      </c>
      <c r="E44" s="396">
        <f t="shared" ref="E44:L44" si="7">E41+E28</f>
        <v>0</v>
      </c>
      <c r="F44" s="396">
        <f t="shared" si="7"/>
        <v>94.838980339999992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1971.9237408300003</v>
      </c>
      <c r="M44" s="49"/>
      <c r="N44" s="26"/>
      <c r="O44" s="125"/>
    </row>
    <row r="45" spans="1:23" s="14" customFormat="1" ht="18" customHeight="1">
      <c r="A45" s="29"/>
      <c r="B45" s="12"/>
      <c r="C45" s="12"/>
      <c r="D45" s="110"/>
      <c r="E45" s="110"/>
      <c r="F45" s="110"/>
      <c r="G45" s="110"/>
      <c r="H45" s="110"/>
      <c r="I45" s="110"/>
      <c r="J45" s="110"/>
      <c r="K45" s="110"/>
      <c r="L45" s="118"/>
      <c r="M45" s="49"/>
      <c r="N45" s="26"/>
      <c r="O45" s="26"/>
    </row>
    <row r="46" spans="1:23" s="14" customFormat="1" ht="18" customHeight="1">
      <c r="A46" s="27"/>
      <c r="B46" s="28" t="s">
        <v>31</v>
      </c>
      <c r="C46" s="56"/>
      <c r="D46" s="110"/>
      <c r="E46" s="110"/>
      <c r="F46" s="110"/>
      <c r="G46" s="110"/>
      <c r="H46" s="110"/>
      <c r="I46" s="110"/>
      <c r="J46" s="110"/>
      <c r="K46" s="110"/>
      <c r="L46" s="118"/>
      <c r="M46" s="49"/>
      <c r="N46" s="26"/>
      <c r="O46" s="26"/>
    </row>
    <row r="47" spans="1:23" s="14" customFormat="1" ht="18" customHeight="1">
      <c r="A47" s="27"/>
      <c r="B47" s="470" t="s">
        <v>332</v>
      </c>
      <c r="C47" s="472"/>
      <c r="D47" s="471">
        <f t="shared" ref="D47:L47" si="8">D48+D51+D54+D57</f>
        <v>1637.6751102399999</v>
      </c>
      <c r="E47" s="471">
        <f t="shared" si="8"/>
        <v>0</v>
      </c>
      <c r="F47" s="471">
        <f t="shared" si="8"/>
        <v>0</v>
      </c>
      <c r="G47" s="471">
        <f t="shared" si="8"/>
        <v>0.12461986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1637.7997301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200"/>
      <c r="D48" s="396">
        <f t="shared" ref="D48:L48" si="9">SUM(D49:D50)</f>
        <v>504.56964184000003</v>
      </c>
      <c r="E48" s="396">
        <f t="shared" si="9"/>
        <v>0</v>
      </c>
      <c r="F48" s="396">
        <f t="shared" si="9"/>
        <v>0</v>
      </c>
      <c r="G48" s="396">
        <f t="shared" si="9"/>
        <v>0.12461986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504.69426170000003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200"/>
      <c r="D49" s="120">
        <v>0</v>
      </c>
      <c r="E49" s="120">
        <v>0</v>
      </c>
      <c r="F49" s="120">
        <v>0</v>
      </c>
      <c r="G49" s="120">
        <v>0.12461986</v>
      </c>
      <c r="H49" s="120">
        <v>0</v>
      </c>
      <c r="I49" s="120">
        <v>0</v>
      </c>
      <c r="J49" s="120">
        <v>0</v>
      </c>
      <c r="K49" s="120">
        <v>0</v>
      </c>
      <c r="L49" s="120">
        <f>SUM(D49:K49)</f>
        <v>0.12461986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200"/>
      <c r="D50" s="110">
        <v>504.56964184000003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20">
        <f>SUM(D50:K50)</f>
        <v>504.56964184000003</v>
      </c>
      <c r="M50" s="49"/>
      <c r="N50" s="26"/>
      <c r="O50" s="26"/>
    </row>
    <row r="51" spans="1:15" s="14" customFormat="1" ht="18" customHeight="1">
      <c r="A51" s="30"/>
      <c r="B51" s="12" t="s">
        <v>330</v>
      </c>
      <c r="C51" s="200"/>
      <c r="D51" s="396">
        <f t="shared" ref="D51:L51" si="10">SUM(D52:D53)</f>
        <v>309.08353055999999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309.08353055999999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>
        <f>SUM(D52:K52)</f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200"/>
      <c r="D53" s="110">
        <v>309.08353055999999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20">
        <f>SUM(D53:K53)</f>
        <v>309.08353055999999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200"/>
      <c r="D54" s="396">
        <f t="shared" ref="D54:L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20">
        <f>SUM(D55:K55)</f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20">
        <f>SUM(D56:K56)</f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200"/>
      <c r="D57" s="110">
        <f t="shared" ref="D57:L57" si="12">SUM(D58:D59)</f>
        <v>824.02193783999996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824.02193783999996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200"/>
      <c r="D58" s="110">
        <v>824.02193783999996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20">
        <f>SUM(D58:K58)</f>
        <v>824.02193783999996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10"/>
      <c r="L59" s="120">
        <f>SUM(D59:K59)</f>
        <v>0</v>
      </c>
      <c r="M59" s="49"/>
      <c r="N59" s="26"/>
      <c r="O59" s="26"/>
    </row>
    <row r="60" spans="1:15" s="14" customFormat="1" ht="18" customHeight="1">
      <c r="A60" s="30"/>
      <c r="B60" s="470" t="s">
        <v>333</v>
      </c>
      <c r="C60" s="472"/>
      <c r="D60" s="471">
        <f t="shared" ref="D60:L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200"/>
      <c r="D61" s="120">
        <v>0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f>SUM(D61:K61)</f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20">
        <f>SUM(D62:K62)</f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396">
        <f>D60+D47</f>
        <v>1637.6751102399999</v>
      </c>
      <c r="E63" s="396">
        <f t="shared" ref="E63:L63" si="14">E60+E47</f>
        <v>0</v>
      </c>
      <c r="F63" s="396">
        <f t="shared" si="14"/>
        <v>0</v>
      </c>
      <c r="G63" s="396">
        <f t="shared" si="14"/>
        <v>0.12461986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1637.7997301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14"/>
      <c r="E64" s="214"/>
      <c r="F64" s="214"/>
      <c r="G64" s="214"/>
      <c r="H64" s="214"/>
      <c r="I64" s="214"/>
      <c r="J64" s="214"/>
      <c r="K64" s="214"/>
      <c r="L64" s="118"/>
      <c r="M64" s="49"/>
      <c r="N64" s="26"/>
      <c r="O64" s="26"/>
    </row>
    <row r="65" spans="1:15" s="14" customFormat="1" ht="18" customHeight="1">
      <c r="A65" s="29"/>
      <c r="B65" s="12" t="s">
        <v>32</v>
      </c>
      <c r="C65" s="12"/>
      <c r="D65" s="403">
        <f t="shared" ref="D65:L65" si="15">D63+D44</f>
        <v>3514.7598707300003</v>
      </c>
      <c r="E65" s="403">
        <f t="shared" si="15"/>
        <v>0</v>
      </c>
      <c r="F65" s="403">
        <f t="shared" si="15"/>
        <v>94.838980339999992</v>
      </c>
      <c r="G65" s="403">
        <f t="shared" si="15"/>
        <v>0.12461986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3609.7234709300001</v>
      </c>
      <c r="M65" s="49"/>
      <c r="N65" s="26"/>
      <c r="O65" s="26"/>
    </row>
    <row r="66" spans="1:15" s="14" customFormat="1" ht="18" customHeight="1">
      <c r="A66" s="29"/>
      <c r="D66" s="110"/>
      <c r="E66" s="110"/>
      <c r="F66" s="110"/>
      <c r="G66" s="110"/>
      <c r="H66" s="110"/>
      <c r="I66" s="110"/>
      <c r="J66" s="110"/>
      <c r="K66" s="110"/>
      <c r="L66" s="118"/>
      <c r="M66" s="49"/>
      <c r="N66" s="26"/>
      <c r="O66" s="26"/>
    </row>
    <row r="67" spans="1:15" s="14" customFormat="1" ht="18" customHeight="1">
      <c r="A67" s="96"/>
      <c r="B67" s="97" t="s">
        <v>33</v>
      </c>
      <c r="C67" s="97"/>
      <c r="D67" s="423">
        <f>D65+'A2'!D71+'A2'!D48+'A2'!D29</f>
        <v>250769.88666051</v>
      </c>
      <c r="E67" s="423">
        <f>E65+'A2'!E71+'A2'!E48+'A2'!E29</f>
        <v>7697.3641752900003</v>
      </c>
      <c r="F67" s="423">
        <f>F65+'A2'!F71+'A2'!F48+'A2'!F29</f>
        <v>13896.046322430004</v>
      </c>
      <c r="G67" s="423">
        <f>G65+'A2'!G71+'A2'!G48+'A2'!G29</f>
        <v>9643.4222948499973</v>
      </c>
      <c r="H67" s="423">
        <f>H65+'A2'!H71+'A2'!H48+'A2'!H29</f>
        <v>2018.1988375400001</v>
      </c>
      <c r="I67" s="423">
        <f>I65+'A2'!I71+'A2'!I48+'A2'!I29</f>
        <v>8441.5696977799998</v>
      </c>
      <c r="J67" s="423">
        <f>J65+'A2'!J71+'A2'!J48+'A2'!J29</f>
        <v>443.49517953999998</v>
      </c>
      <c r="K67" s="423">
        <f>K65+'A2'!K71+'A2'!K48+'A2'!K29</f>
        <v>2946.5304850699999</v>
      </c>
      <c r="L67" s="423">
        <f>L65+'A2'!L71+'A2'!L48+'A2'!L29</f>
        <v>295856.51365301001</v>
      </c>
      <c r="M67" s="49"/>
    </row>
    <row r="68" spans="1:15" s="14" customFormat="1" ht="18" customHeight="1">
      <c r="A68" s="12" t="s">
        <v>91</v>
      </c>
      <c r="B68" s="4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12" t="s">
        <v>106</v>
      </c>
      <c r="B69" s="4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12" t="s">
        <v>105</v>
      </c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57" t="s">
        <v>102</v>
      </c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44" customFormat="1" ht="18" customHeight="1">
      <c r="B72" s="99"/>
      <c r="C72" s="99"/>
      <c r="M72" s="51"/>
    </row>
    <row r="73" spans="1:15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15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15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15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15"/>
    <row r="78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0"/>
  <sheetViews>
    <sheetView showZeros="0" zoomScale="85" zoomScaleNormal="75" workbookViewId="0">
      <pane xSplit="3" ySplit="10" topLeftCell="D4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1" sqref="M71"/>
    </sheetView>
  </sheetViews>
  <sheetFormatPr defaultColWidth="0" defaultRowHeight="12" zeroHeight="1"/>
  <cols>
    <col min="1" max="1" width="2.42578125" style="158" customWidth="1"/>
    <col min="2" max="2" width="39.425781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9.28515625" style="158" bestFit="1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20" s="148" customFormat="1" ht="18" customHeight="1">
      <c r="A1" s="146" t="s">
        <v>62</v>
      </c>
      <c r="B1" s="147"/>
      <c r="C1" s="147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</row>
    <row r="2" spans="1:20" s="148" customFormat="1" ht="27" customHeight="1">
      <c r="A2" s="533">
        <v>39336.810648148145</v>
      </c>
      <c r="B2" s="534"/>
      <c r="C2" s="150"/>
      <c r="D2" s="193"/>
      <c r="E2" s="291"/>
      <c r="F2" s="291"/>
      <c r="G2" s="291"/>
      <c r="I2" s="285" t="s">
        <v>2</v>
      </c>
      <c r="J2" s="291"/>
      <c r="K2" s="291"/>
      <c r="L2" s="291"/>
      <c r="M2" s="291"/>
      <c r="N2" s="291"/>
      <c r="O2" s="291"/>
      <c r="P2" s="291"/>
      <c r="Q2" s="291"/>
      <c r="T2" s="160"/>
    </row>
    <row r="3" spans="1:20" s="148" customFormat="1" ht="27" customHeight="1">
      <c r="A3" s="151"/>
      <c r="C3" s="198"/>
      <c r="D3" s="193"/>
      <c r="E3" s="291"/>
      <c r="F3" s="291"/>
      <c r="G3" s="291"/>
      <c r="I3" s="285" t="s">
        <v>38</v>
      </c>
      <c r="J3" s="291"/>
      <c r="K3" s="291"/>
      <c r="L3" s="291"/>
      <c r="M3" s="291"/>
      <c r="N3" s="291"/>
      <c r="O3" s="291"/>
      <c r="P3" s="291"/>
      <c r="Q3" s="291"/>
      <c r="T3" s="160"/>
    </row>
    <row r="4" spans="1:20" s="148" customFormat="1" ht="27" customHeight="1">
      <c r="A4" s="159"/>
      <c r="D4" s="193"/>
      <c r="E4" s="291"/>
      <c r="F4" s="291"/>
      <c r="G4" s="291"/>
      <c r="I4" s="285" t="str">
        <f>'A1'!I7</f>
        <v>Turnover in nominal or notional principal amounts in January 2012</v>
      </c>
      <c r="J4" s="291"/>
      <c r="K4" s="291"/>
      <c r="L4" s="291"/>
      <c r="M4" s="291"/>
      <c r="N4" s="291"/>
      <c r="O4" s="291"/>
      <c r="P4" s="291"/>
      <c r="Q4" s="291"/>
      <c r="T4" s="160"/>
    </row>
    <row r="5" spans="1:20" s="148" customFormat="1" ht="27" customHeight="1">
      <c r="A5" s="150"/>
      <c r="D5" s="194"/>
      <c r="E5" s="292"/>
      <c r="F5" s="292"/>
      <c r="G5" s="292"/>
      <c r="I5" s="285" t="s">
        <v>3</v>
      </c>
      <c r="J5" s="292"/>
      <c r="K5" s="292"/>
      <c r="L5" s="292"/>
      <c r="M5" s="292"/>
      <c r="N5" s="292"/>
      <c r="O5" s="292"/>
      <c r="P5" s="292"/>
      <c r="Q5" s="292"/>
      <c r="T5" s="161"/>
    </row>
    <row r="6" spans="1:20" s="411" customFormat="1" ht="10.5" hidden="1" customHeight="1">
      <c r="A6" s="410"/>
      <c r="D6" s="412"/>
      <c r="E6" s="413"/>
      <c r="F6" s="413"/>
      <c r="G6" s="413"/>
      <c r="I6" s="414"/>
      <c r="J6" s="413"/>
      <c r="K6" s="413"/>
      <c r="L6" s="413"/>
      <c r="M6" s="413"/>
      <c r="N6" s="413"/>
      <c r="O6" s="413"/>
      <c r="P6" s="413"/>
      <c r="Q6" s="413"/>
      <c r="T6" s="415"/>
    </row>
    <row r="7" spans="1:20" s="411" customFormat="1" ht="10.5" hidden="1" customHeight="1">
      <c r="A7" s="410"/>
      <c r="D7" s="412"/>
      <c r="E7" s="413"/>
      <c r="F7" s="413"/>
      <c r="G7" s="413"/>
      <c r="I7" s="414"/>
      <c r="J7" s="413"/>
      <c r="K7" s="413"/>
      <c r="L7" s="413"/>
      <c r="M7" s="413"/>
      <c r="N7" s="413"/>
      <c r="O7" s="413"/>
      <c r="P7" s="413"/>
      <c r="Q7" s="413"/>
      <c r="T7" s="415"/>
    </row>
    <row r="8" spans="1:20" s="156" customFormat="1" ht="20.25" customHeight="1">
      <c r="A8" s="162"/>
      <c r="B8" s="163"/>
      <c r="C8" s="163"/>
    </row>
    <row r="9" spans="1:20" s="156" customFormat="1" ht="27.95" customHeight="1">
      <c r="A9" s="164"/>
      <c r="B9" s="165" t="s">
        <v>4</v>
      </c>
      <c r="C9" s="166"/>
      <c r="D9" s="167" t="s">
        <v>37</v>
      </c>
      <c r="E9" s="168"/>
      <c r="F9" s="168"/>
      <c r="G9" s="168"/>
      <c r="H9" s="168"/>
      <c r="I9" s="168"/>
      <c r="J9" s="168"/>
      <c r="K9" s="168"/>
      <c r="L9" s="169" t="s">
        <v>27</v>
      </c>
      <c r="M9" s="152" t="s">
        <v>28</v>
      </c>
      <c r="N9" s="156" t="s">
        <v>13</v>
      </c>
    </row>
    <row r="10" spans="1:20" s="156" customFormat="1" ht="27.9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172" t="s">
        <v>64</v>
      </c>
      <c r="K10" s="173" t="s">
        <v>12</v>
      </c>
      <c r="L10" s="174" t="s">
        <v>74</v>
      </c>
      <c r="M10" s="153" t="s">
        <v>75</v>
      </c>
      <c r="N10" s="156" t="s">
        <v>13</v>
      </c>
    </row>
    <row r="11" spans="1:20" s="156" customFormat="1" ht="18" customHeight="1">
      <c r="A11" s="175"/>
      <c r="B11" s="176" t="s">
        <v>81</v>
      </c>
      <c r="C11" s="176"/>
      <c r="D11" s="211"/>
      <c r="E11" s="211"/>
      <c r="F11" s="211"/>
      <c r="G11" s="211"/>
      <c r="H11" s="211"/>
      <c r="I11" s="211"/>
      <c r="J11" s="211"/>
      <c r="K11" s="211"/>
      <c r="L11" s="217"/>
      <c r="M11" s="152"/>
    </row>
    <row r="12" spans="1:20" s="156" customFormat="1" ht="18" customHeight="1">
      <c r="A12" s="177"/>
      <c r="B12" s="155" t="s">
        <v>14</v>
      </c>
      <c r="C12" s="155"/>
      <c r="D12" s="110"/>
      <c r="E12" s="110"/>
      <c r="F12" s="110"/>
      <c r="G12" s="110"/>
      <c r="H12" s="110"/>
      <c r="I12" s="110"/>
      <c r="J12" s="110"/>
      <c r="K12" s="215"/>
      <c r="L12" s="213"/>
      <c r="M12" s="216"/>
      <c r="O12" s="178"/>
    </row>
    <row r="13" spans="1:20" s="156" customFormat="1" ht="18" customHeight="1">
      <c r="A13" s="179"/>
      <c r="B13" s="180" t="s">
        <v>15</v>
      </c>
      <c r="C13" s="155"/>
      <c r="D13" s="110"/>
      <c r="E13" s="110"/>
      <c r="F13" s="110"/>
      <c r="G13" s="110"/>
      <c r="H13" s="110"/>
      <c r="I13" s="110"/>
      <c r="J13" s="110"/>
      <c r="K13" s="120">
        <f>SUM(D13:J13)</f>
        <v>0</v>
      </c>
      <c r="L13" s="213"/>
      <c r="M13" s="216"/>
    </row>
    <row r="14" spans="1:20" s="156" customFormat="1" ht="18" customHeight="1">
      <c r="A14" s="179"/>
      <c r="B14" s="180" t="s">
        <v>16</v>
      </c>
      <c r="C14" s="155"/>
      <c r="D14" s="110"/>
      <c r="E14" s="110"/>
      <c r="F14" s="110"/>
      <c r="G14" s="110"/>
      <c r="H14" s="110"/>
      <c r="I14" s="110"/>
      <c r="J14" s="110"/>
      <c r="K14" s="120">
        <f>SUM(D14:J14)</f>
        <v>0</v>
      </c>
      <c r="L14" s="213"/>
      <c r="M14" s="216"/>
    </row>
    <row r="15" spans="1:20" s="156" customFormat="1" ht="18" customHeight="1">
      <c r="A15" s="179"/>
      <c r="B15" s="12" t="s">
        <v>330</v>
      </c>
      <c r="C15" s="155"/>
      <c r="D15" s="110"/>
      <c r="E15" s="110"/>
      <c r="F15" s="110"/>
      <c r="G15" s="110"/>
      <c r="H15" s="110"/>
      <c r="I15" s="110"/>
      <c r="J15" s="110"/>
      <c r="K15" s="125"/>
      <c r="L15" s="213"/>
      <c r="M15" s="216"/>
    </row>
    <row r="16" spans="1:20" s="156" customFormat="1" ht="18" customHeight="1">
      <c r="A16" s="179"/>
      <c r="B16" s="31" t="s">
        <v>15</v>
      </c>
      <c r="C16" s="155"/>
      <c r="D16" s="110"/>
      <c r="E16" s="110"/>
      <c r="F16" s="110"/>
      <c r="G16" s="110"/>
      <c r="H16" s="110"/>
      <c r="I16" s="110"/>
      <c r="J16" s="110"/>
      <c r="K16" s="125"/>
      <c r="L16" s="213"/>
      <c r="M16" s="216"/>
    </row>
    <row r="17" spans="1:14" s="156" customFormat="1" ht="18" customHeight="1">
      <c r="A17" s="179"/>
      <c r="B17" s="31" t="s">
        <v>16</v>
      </c>
      <c r="C17" s="155"/>
      <c r="D17" s="110"/>
      <c r="E17" s="110"/>
      <c r="F17" s="110"/>
      <c r="G17" s="110"/>
      <c r="H17" s="110"/>
      <c r="I17" s="110"/>
      <c r="J17" s="110"/>
      <c r="K17" s="125"/>
      <c r="L17" s="213"/>
      <c r="M17" s="216"/>
    </row>
    <row r="18" spans="1:14" s="156" customFormat="1" ht="18" customHeight="1">
      <c r="A18" s="177"/>
      <c r="B18" s="155" t="s">
        <v>17</v>
      </c>
      <c r="C18" s="155"/>
      <c r="D18" s="110"/>
      <c r="E18" s="110"/>
      <c r="F18" s="110"/>
      <c r="G18" s="110"/>
      <c r="H18" s="110"/>
      <c r="I18" s="110"/>
      <c r="J18" s="110"/>
      <c r="K18" s="215"/>
      <c r="L18" s="424"/>
      <c r="M18" s="216"/>
    </row>
    <row r="19" spans="1:14" s="156" customFormat="1" ht="18" customHeight="1">
      <c r="A19" s="179"/>
      <c r="B19" s="180" t="s">
        <v>15</v>
      </c>
      <c r="C19" s="155"/>
      <c r="D19" s="110"/>
      <c r="E19" s="110"/>
      <c r="F19" s="110"/>
      <c r="G19" s="110"/>
      <c r="H19" s="110"/>
      <c r="I19" s="110"/>
      <c r="J19" s="110"/>
      <c r="K19" s="120">
        <f>SUM(D19:J19)</f>
        <v>0</v>
      </c>
      <c r="L19" s="213"/>
      <c r="M19" s="216"/>
    </row>
    <row r="20" spans="1:14" s="156" customFormat="1" ht="18" customHeight="1">
      <c r="A20" s="179"/>
      <c r="B20" s="180" t="s">
        <v>16</v>
      </c>
      <c r="C20" s="155"/>
      <c r="D20" s="110"/>
      <c r="E20" s="110"/>
      <c r="F20" s="110"/>
      <c r="G20" s="110"/>
      <c r="H20" s="110"/>
      <c r="I20" s="110"/>
      <c r="J20" s="110"/>
      <c r="K20" s="120">
        <f>SUM(D20:J20)</f>
        <v>0</v>
      </c>
      <c r="L20" s="213"/>
      <c r="M20" s="216"/>
    </row>
    <row r="21" spans="1:14" s="156" customFormat="1" ht="18" customHeight="1">
      <c r="A21" s="177"/>
      <c r="B21" s="155" t="s">
        <v>18</v>
      </c>
      <c r="C21" s="155"/>
      <c r="D21" s="110"/>
      <c r="E21" s="110"/>
      <c r="F21" s="110"/>
      <c r="G21" s="110"/>
      <c r="H21" s="110"/>
      <c r="I21" s="110"/>
      <c r="J21" s="110"/>
      <c r="K21" s="215"/>
      <c r="L21" s="213"/>
      <c r="M21" s="216"/>
    </row>
    <row r="22" spans="1:14" s="156" customFormat="1" ht="18" customHeight="1">
      <c r="A22" s="179"/>
      <c r="B22" s="180" t="s">
        <v>15</v>
      </c>
      <c r="C22" s="155"/>
      <c r="D22" s="110"/>
      <c r="E22" s="110"/>
      <c r="F22" s="110"/>
      <c r="G22" s="110"/>
      <c r="H22" s="110"/>
      <c r="I22" s="110"/>
      <c r="J22" s="110"/>
      <c r="K22" s="120">
        <f>SUM(D22:J22)</f>
        <v>0</v>
      </c>
      <c r="L22" s="213"/>
      <c r="M22" s="216"/>
    </row>
    <row r="23" spans="1:14" s="156" customFormat="1" ht="18" customHeight="1">
      <c r="A23" s="179"/>
      <c r="B23" s="180" t="s">
        <v>16</v>
      </c>
      <c r="C23" s="155"/>
      <c r="D23" s="110"/>
      <c r="E23" s="110"/>
      <c r="F23" s="110"/>
      <c r="G23" s="110"/>
      <c r="H23" s="110"/>
      <c r="I23" s="110"/>
      <c r="J23" s="110"/>
      <c r="K23" s="120">
        <f>SUM(D23:J23)</f>
        <v>0</v>
      </c>
      <c r="L23" s="213"/>
      <c r="M23" s="216"/>
    </row>
    <row r="24" spans="1:14" s="156" customFormat="1" ht="18" customHeight="1">
      <c r="A24" s="177"/>
      <c r="B24" s="155" t="s">
        <v>19</v>
      </c>
      <c r="C24" s="155"/>
      <c r="D24" s="396">
        <f t="shared" ref="D24:L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216"/>
    </row>
    <row r="25" spans="1:14" s="156" customFormat="1" ht="18" customHeight="1">
      <c r="A25" s="177"/>
      <c r="B25" s="155"/>
      <c r="C25" s="155"/>
      <c r="D25" s="110"/>
      <c r="E25" s="110"/>
      <c r="F25" s="110"/>
      <c r="G25" s="110"/>
      <c r="H25" s="110"/>
      <c r="I25" s="110"/>
      <c r="J25" s="110"/>
      <c r="K25" s="111"/>
      <c r="L25" s="112"/>
      <c r="M25" s="131"/>
    </row>
    <row r="26" spans="1:14" s="156" customFormat="1" ht="18" customHeight="1">
      <c r="A26" s="175"/>
      <c r="B26" s="176" t="s">
        <v>82</v>
      </c>
      <c r="C26" s="181"/>
      <c r="D26" s="110"/>
      <c r="E26" s="110"/>
      <c r="F26" s="110"/>
      <c r="G26" s="110"/>
      <c r="H26" s="110"/>
      <c r="I26" s="110"/>
      <c r="J26" s="110"/>
      <c r="K26" s="111"/>
      <c r="L26" s="112"/>
      <c r="M26" s="131"/>
    </row>
    <row r="27" spans="1:14" s="156" customFormat="1" ht="18" customHeight="1">
      <c r="A27" s="175"/>
      <c r="B27" s="176" t="s">
        <v>30</v>
      </c>
      <c r="C27" s="181"/>
      <c r="D27" s="110"/>
      <c r="E27" s="110"/>
      <c r="F27" s="110"/>
      <c r="G27" s="110"/>
      <c r="H27" s="110"/>
      <c r="I27" s="110"/>
      <c r="J27" s="110"/>
      <c r="K27" s="111"/>
      <c r="L27" s="112"/>
      <c r="M27" s="131"/>
    </row>
    <row r="28" spans="1:14" s="156" customFormat="1" ht="18" customHeight="1">
      <c r="A28" s="175"/>
      <c r="B28" s="470" t="s">
        <v>332</v>
      </c>
      <c r="C28" s="472"/>
      <c r="D28" s="471">
        <f>D29+D32+D35+D38</f>
        <v>0</v>
      </c>
      <c r="E28" s="471">
        <f t="shared" ref="E28:L28" si="1">E29+E32+E35+E38</f>
        <v>0.31978494999999996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0.31978494999999996</v>
      </c>
      <c r="L28" s="471">
        <f t="shared" si="1"/>
        <v>0</v>
      </c>
      <c r="M28" s="111"/>
    </row>
    <row r="29" spans="1:14" s="156" customFormat="1" ht="18" customHeight="1">
      <c r="A29" s="177"/>
      <c r="B29" s="12" t="s">
        <v>14</v>
      </c>
      <c r="C29" s="200"/>
      <c r="D29" s="396">
        <f t="shared" ref="D29:K29" si="2">SUM(D30:D31)</f>
        <v>0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>SUM(L30:L31)</f>
        <v>0</v>
      </c>
      <c r="M29" s="259">
        <f>+SUM(L29,K29,'A6'!L29,'A5'!M29)</f>
        <v>2651.01292208</v>
      </c>
      <c r="N29" s="182"/>
    </row>
    <row r="30" spans="1:14" s="156" customFormat="1" ht="18" customHeight="1">
      <c r="A30" s="179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>
        <f>SUM(D30:J30)</f>
        <v>0</v>
      </c>
      <c r="L30" s="120">
        <v>0</v>
      </c>
      <c r="M30" s="259">
        <f>+SUM(L30,K30,'A6'!L30,'A5'!M30)</f>
        <v>0.25499263999999999</v>
      </c>
      <c r="N30" s="182"/>
    </row>
    <row r="31" spans="1:14" s="156" customFormat="1" ht="18" customHeight="1">
      <c r="A31" s="179"/>
      <c r="B31" s="31" t="s">
        <v>16</v>
      </c>
      <c r="C31" s="200"/>
      <c r="D31" s="110">
        <v>0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20">
        <f>SUM(D31:J31)</f>
        <v>0</v>
      </c>
      <c r="L31" s="110">
        <v>0</v>
      </c>
      <c r="M31" s="259">
        <f>+SUM(L31,K31,'A6'!L31,'A5'!M31)</f>
        <v>2650.7579294400002</v>
      </c>
    </row>
    <row r="32" spans="1:14" s="156" customFormat="1" ht="18" customHeight="1">
      <c r="A32" s="179"/>
      <c r="B32" s="12" t="s">
        <v>330</v>
      </c>
      <c r="C32" s="200"/>
      <c r="D32" s="396">
        <f t="shared" ref="D32:K32" si="3">SUM(D33:D34)</f>
        <v>0</v>
      </c>
      <c r="E32" s="396">
        <f t="shared" si="3"/>
        <v>0.31978494999999996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0.31978494999999996</v>
      </c>
      <c r="L32" s="396">
        <f>SUM(L33:L34)</f>
        <v>0</v>
      </c>
      <c r="M32" s="259">
        <f>+SUM(L32,K32,'A6'!L32,'A5'!M32)</f>
        <v>632.03597760000002</v>
      </c>
    </row>
    <row r="33" spans="1:29" s="156" customFormat="1" ht="18" customHeight="1">
      <c r="A33" s="179"/>
      <c r="B33" s="31" t="s">
        <v>15</v>
      </c>
      <c r="C33" s="200"/>
      <c r="D33" s="120">
        <v>0</v>
      </c>
      <c r="E33" s="120">
        <v>0.31978494999999996</v>
      </c>
      <c r="F33" s="120">
        <v>0</v>
      </c>
      <c r="G33" s="120">
        <v>0</v>
      </c>
      <c r="H33" s="120">
        <v>0</v>
      </c>
      <c r="I33" s="120">
        <v>0</v>
      </c>
      <c r="J33" s="120">
        <v>0</v>
      </c>
      <c r="K33" s="120">
        <f>SUM(D33:J33)</f>
        <v>0.31978494999999996</v>
      </c>
      <c r="L33" s="120">
        <v>0</v>
      </c>
      <c r="M33" s="259">
        <f>+SUM(L33,K33,'A6'!L33,'A5'!M33)</f>
        <v>0.31978494999999996</v>
      </c>
    </row>
    <row r="34" spans="1:29" s="156" customFormat="1" ht="18" customHeight="1">
      <c r="A34" s="179"/>
      <c r="B34" s="31" t="s">
        <v>16</v>
      </c>
      <c r="C34" s="200"/>
      <c r="D34" s="110">
        <v>0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20">
        <f>SUM(D34:J34)</f>
        <v>0</v>
      </c>
      <c r="L34" s="110">
        <v>0</v>
      </c>
      <c r="M34" s="259">
        <f>+SUM(L34,K34,'A6'!L34,'A5'!M34)</f>
        <v>631.71619265000004</v>
      </c>
    </row>
    <row r="35" spans="1:29" s="156" customFormat="1" ht="18" customHeight="1">
      <c r="A35" s="177"/>
      <c r="B35" s="12" t="s">
        <v>17</v>
      </c>
      <c r="C35" s="200"/>
      <c r="D35" s="396">
        <f t="shared" ref="D35:K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>SUM(L36:L37)</f>
        <v>0</v>
      </c>
      <c r="M35" s="259">
        <f>+SUM(L35,K35,'A6'!L35,'A5'!M35)</f>
        <v>0</v>
      </c>
      <c r="N35" s="182"/>
    </row>
    <row r="36" spans="1:29" s="156" customFormat="1" ht="18" customHeight="1">
      <c r="A36" s="179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20">
        <f>SUM(D36:J36)</f>
        <v>0</v>
      </c>
      <c r="L36" s="110"/>
      <c r="M36" s="259">
        <f>+SUM(L36,K36,'A6'!L36,'A5'!M36)</f>
        <v>0</v>
      </c>
      <c r="N36" s="182"/>
    </row>
    <row r="37" spans="1:29" s="156" customFormat="1" ht="18" customHeight="1">
      <c r="A37" s="179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20">
        <f>SUM(D37:J37)</f>
        <v>0</v>
      </c>
      <c r="L37" s="110"/>
      <c r="M37" s="259">
        <f>+SUM(L37,K37,'A6'!L37,'A5'!M37)</f>
        <v>0</v>
      </c>
      <c r="N37" s="182"/>
    </row>
    <row r="38" spans="1:29" s="182" customFormat="1" ht="18" customHeight="1">
      <c r="A38" s="177"/>
      <c r="B38" s="12" t="s">
        <v>18</v>
      </c>
      <c r="C38" s="200"/>
      <c r="D38" s="110">
        <f t="shared" ref="D38:K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>SUM(L39:L40)</f>
        <v>0</v>
      </c>
      <c r="M38" s="259">
        <f>+SUM(L38,K38,'A6'!L38,'A5'!M38)</f>
        <v>988.44102664999991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15</v>
      </c>
      <c r="C39" s="200"/>
      <c r="D39" s="110"/>
      <c r="E39" s="110"/>
      <c r="F39" s="110"/>
      <c r="G39" s="110"/>
      <c r="H39" s="110"/>
      <c r="I39" s="110"/>
      <c r="J39" s="110"/>
      <c r="K39" s="120">
        <f>SUM(D39:J39)</f>
        <v>0</v>
      </c>
      <c r="L39" s="110">
        <v>0</v>
      </c>
      <c r="M39" s="259">
        <f>+SUM(L39,K39,'A6'!L39,'A5'!M39)</f>
        <v>987.80979422999997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16</v>
      </c>
      <c r="C40" s="200"/>
      <c r="D40" s="110"/>
      <c r="E40" s="110"/>
      <c r="F40" s="110"/>
      <c r="G40" s="110"/>
      <c r="H40" s="110"/>
      <c r="I40" s="110"/>
      <c r="J40" s="110"/>
      <c r="K40" s="120">
        <f>SUM(D40:J40)</f>
        <v>0</v>
      </c>
      <c r="L40" s="110">
        <v>0</v>
      </c>
      <c r="M40" s="259">
        <f>+SUM(L40,K40,'A6'!L40,'A5'!M40)</f>
        <v>0.63123242000000002</v>
      </c>
    </row>
    <row r="41" spans="1:29" s="156" customFormat="1" ht="18" customHeight="1">
      <c r="A41" s="179"/>
      <c r="B41" s="470" t="s">
        <v>333</v>
      </c>
      <c r="C41" s="472"/>
      <c r="D41" s="471">
        <f>D42+D43</f>
        <v>0</v>
      </c>
      <c r="E41" s="471">
        <f t="shared" ref="E41:L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259">
        <f>+SUM(L41,K41,'A6'!L41,'A5'!M41)</f>
        <v>31.62398293</v>
      </c>
    </row>
    <row r="42" spans="1:29" s="156" customFormat="1" ht="18" customHeight="1">
      <c r="A42" s="179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>
        <f>SUM(D42:J42)</f>
        <v>0</v>
      </c>
      <c r="L42" s="120">
        <v>0</v>
      </c>
      <c r="M42" s="259">
        <f>+SUM(L42,K42,'A6'!L42,'A5'!M42)</f>
        <v>6.9799472599999994</v>
      </c>
    </row>
    <row r="43" spans="1:29" s="156" customFormat="1" ht="18" customHeight="1">
      <c r="A43" s="179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20">
        <f>SUM(D43:J43)</f>
        <v>0</v>
      </c>
      <c r="L43" s="110">
        <v>0</v>
      </c>
      <c r="M43" s="259">
        <f>+SUM(L43,K43,'A6'!L43,'A5'!M43)</f>
        <v>24.644035670000001</v>
      </c>
    </row>
    <row r="44" spans="1:29" s="156" customFormat="1" ht="18" customHeight="1">
      <c r="A44" s="177"/>
      <c r="B44" s="12" t="s">
        <v>19</v>
      </c>
      <c r="C44" s="12"/>
      <c r="D44" s="396">
        <f>D41+D28</f>
        <v>0</v>
      </c>
      <c r="E44" s="396">
        <f t="shared" ref="E44:K44" si="7">E41+E28</f>
        <v>0.31978494999999996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0.31978494999999996</v>
      </c>
      <c r="L44" s="396">
        <f>L41+L28</f>
        <v>0</v>
      </c>
      <c r="M44" s="259">
        <f>+SUM(L44,K44,'A6'!L44,'A5'!M44)</f>
        <v>4303.1139092599997</v>
      </c>
    </row>
    <row r="45" spans="1:29" s="156" customFormat="1" ht="18" customHeight="1">
      <c r="A45" s="177"/>
      <c r="B45" s="155"/>
      <c r="C45" s="155"/>
      <c r="D45" s="110"/>
      <c r="E45" s="110"/>
      <c r="F45" s="110"/>
      <c r="G45" s="110"/>
      <c r="H45" s="110"/>
      <c r="I45" s="110"/>
      <c r="J45" s="110"/>
      <c r="K45" s="111"/>
      <c r="L45" s="112"/>
      <c r="M45" s="131"/>
    </row>
    <row r="46" spans="1:29" s="156" customFormat="1" ht="18" customHeight="1">
      <c r="A46" s="175"/>
      <c r="B46" s="176" t="s">
        <v>31</v>
      </c>
      <c r="C46" s="181"/>
      <c r="D46" s="110"/>
      <c r="E46" s="110"/>
      <c r="F46" s="110"/>
      <c r="G46" s="110"/>
      <c r="H46" s="110"/>
      <c r="I46" s="110"/>
      <c r="J46" s="110"/>
      <c r="K46" s="111"/>
      <c r="L46" s="112"/>
      <c r="M46" s="131"/>
    </row>
    <row r="47" spans="1:29" s="156" customFormat="1" ht="18" customHeight="1">
      <c r="A47" s="175"/>
      <c r="B47" s="470" t="s">
        <v>332</v>
      </c>
      <c r="C47" s="472"/>
      <c r="D47" s="471">
        <f t="shared" ref="D47:L47" si="8">D48+D51+D54+D57</f>
        <v>0</v>
      </c>
      <c r="E47" s="471">
        <f t="shared" si="8"/>
        <v>0.47987066999999994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38.959327369999997</v>
      </c>
      <c r="J47" s="471">
        <f t="shared" si="8"/>
        <v>0</v>
      </c>
      <c r="K47" s="471">
        <f t="shared" si="8"/>
        <v>39.439198039999994</v>
      </c>
      <c r="L47" s="471">
        <f t="shared" si="8"/>
        <v>0</v>
      </c>
      <c r="M47" s="111"/>
    </row>
    <row r="48" spans="1:29" s="156" customFormat="1" ht="18" customHeight="1">
      <c r="A48" s="177"/>
      <c r="B48" s="12" t="s">
        <v>14</v>
      </c>
      <c r="C48" s="200"/>
      <c r="D48" s="396">
        <f t="shared" ref="D48:L48" si="9">SUM(D49:D50)</f>
        <v>0</v>
      </c>
      <c r="E48" s="396">
        <f t="shared" si="9"/>
        <v>0.16008572000000001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38.959327369999997</v>
      </c>
      <c r="J48" s="396">
        <f t="shared" si="9"/>
        <v>0</v>
      </c>
      <c r="K48" s="396">
        <f t="shared" si="9"/>
        <v>39.119413089999995</v>
      </c>
      <c r="L48" s="396">
        <f t="shared" si="9"/>
        <v>0</v>
      </c>
      <c r="M48" s="259">
        <f>+SUM(L48,K48,'A6'!L48,'A5'!M48)</f>
        <v>1434.6117878700002</v>
      </c>
    </row>
    <row r="49" spans="1:13" s="156" customFormat="1" ht="18" customHeight="1">
      <c r="A49" s="179"/>
      <c r="B49" s="31" t="s">
        <v>15</v>
      </c>
      <c r="C49" s="200"/>
      <c r="D49" s="120">
        <v>0</v>
      </c>
      <c r="E49" s="120">
        <v>0.16008572000000001</v>
      </c>
      <c r="F49" s="120">
        <v>0</v>
      </c>
      <c r="G49" s="120">
        <v>0</v>
      </c>
      <c r="H49" s="120">
        <v>0</v>
      </c>
      <c r="I49" s="120">
        <v>0</v>
      </c>
      <c r="J49" s="120">
        <v>0</v>
      </c>
      <c r="K49" s="120">
        <f>SUM(D49:J49)</f>
        <v>0.16008572000000001</v>
      </c>
      <c r="L49" s="120">
        <v>0</v>
      </c>
      <c r="M49" s="259">
        <f>+SUM(L49,K49,'A6'!L49,'A5'!M49)</f>
        <v>0.53934705000000005</v>
      </c>
    </row>
    <row r="50" spans="1:13" s="156" customFormat="1" ht="18" customHeight="1">
      <c r="A50" s="179"/>
      <c r="B50" s="31" t="s">
        <v>16</v>
      </c>
      <c r="C50" s="200"/>
      <c r="D50" s="110">
        <v>0</v>
      </c>
      <c r="E50" s="110">
        <v>0</v>
      </c>
      <c r="F50" s="110">
        <v>0</v>
      </c>
      <c r="G50" s="110">
        <v>0</v>
      </c>
      <c r="H50" s="110">
        <v>0</v>
      </c>
      <c r="I50" s="110">
        <v>38.959327369999997</v>
      </c>
      <c r="J50" s="110">
        <v>0</v>
      </c>
      <c r="K50" s="120">
        <f>SUM(D50:J50)</f>
        <v>38.959327369999997</v>
      </c>
      <c r="L50" s="110">
        <v>0</v>
      </c>
      <c r="M50" s="259">
        <f>+SUM(L50,K50,'A6'!L50,'A5'!M50)</f>
        <v>1434.0724408199999</v>
      </c>
    </row>
    <row r="51" spans="1:13" s="156" customFormat="1" ht="18" customHeight="1">
      <c r="A51" s="179"/>
      <c r="B51" s="12" t="s">
        <v>330</v>
      </c>
      <c r="C51" s="200"/>
      <c r="D51" s="396">
        <f t="shared" ref="D51:L51" si="10">SUM(D52:D53)</f>
        <v>0</v>
      </c>
      <c r="E51" s="396">
        <f t="shared" si="10"/>
        <v>0.31978494999999996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0.31978494999999996</v>
      </c>
      <c r="L51" s="396">
        <f t="shared" si="10"/>
        <v>0</v>
      </c>
      <c r="M51" s="259">
        <f>+SUM(L51,K51,'A6'!L51,'A5'!M51)</f>
        <v>309.91330079999994</v>
      </c>
    </row>
    <row r="52" spans="1:13" s="156" customFormat="1" ht="18" customHeight="1">
      <c r="A52" s="179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>
        <f>SUM(D52:J52)</f>
        <v>0</v>
      </c>
      <c r="L52" s="120"/>
      <c r="M52" s="259">
        <f>+SUM(L52,K52,'A6'!L52,'A5'!M52)</f>
        <v>0</v>
      </c>
    </row>
    <row r="53" spans="1:13" s="156" customFormat="1" ht="18" customHeight="1">
      <c r="A53" s="179"/>
      <c r="B53" s="31" t="s">
        <v>16</v>
      </c>
      <c r="C53" s="200"/>
      <c r="D53" s="110">
        <v>0</v>
      </c>
      <c r="E53" s="110">
        <v>0.31978494999999996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20">
        <f>SUM(D53:J53)</f>
        <v>0.31978494999999996</v>
      </c>
      <c r="L53" s="110">
        <v>0</v>
      </c>
      <c r="M53" s="259">
        <f>+SUM(L53,K53,'A6'!L53,'A5'!M53)</f>
        <v>309.91330079999994</v>
      </c>
    </row>
    <row r="54" spans="1:13" s="156" customFormat="1" ht="18" customHeight="1">
      <c r="A54" s="177"/>
      <c r="B54" s="12" t="s">
        <v>17</v>
      </c>
      <c r="C54" s="200"/>
      <c r="D54" s="396">
        <f t="shared" ref="D54:K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>SUM(L55:L56)</f>
        <v>0</v>
      </c>
      <c r="M54" s="259">
        <f>+SUM(L54,K54,'A6'!L54,'A5'!M54)</f>
        <v>0</v>
      </c>
    </row>
    <row r="55" spans="1:13" s="156" customFormat="1" ht="18" customHeight="1">
      <c r="A55" s="179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20">
        <f>SUM(D55:J55)</f>
        <v>0</v>
      </c>
      <c r="L55" s="110"/>
      <c r="M55" s="259">
        <f>+SUM(L55,K55,'A6'!L55,'A5'!M55)</f>
        <v>0</v>
      </c>
    </row>
    <row r="56" spans="1:13" s="156" customFormat="1" ht="18" customHeight="1">
      <c r="A56" s="179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20">
        <f>SUM(D56:J56)</f>
        <v>0</v>
      </c>
      <c r="L56" s="110"/>
      <c r="M56" s="259">
        <f>+SUM(L56,K56,'A6'!L56,'A5'!M56)</f>
        <v>0</v>
      </c>
    </row>
    <row r="57" spans="1:13" s="156" customFormat="1" ht="18" customHeight="1">
      <c r="A57" s="177"/>
      <c r="B57" s="12" t="s">
        <v>18</v>
      </c>
      <c r="C57" s="200"/>
      <c r="D57" s="110">
        <f t="shared" ref="D57:L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259">
        <f>+SUM(L57,K57,'A6'!L57,'A5'!M57)</f>
        <v>1858.6475047199997</v>
      </c>
    </row>
    <row r="58" spans="1:13" s="156" customFormat="1" ht="18" customHeight="1">
      <c r="A58" s="179"/>
      <c r="B58" s="31" t="s">
        <v>15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20">
        <f>SUM(D58:J58)</f>
        <v>0</v>
      </c>
      <c r="L58" s="110">
        <v>0</v>
      </c>
      <c r="M58" s="259">
        <f>+SUM(L58,K58,'A6'!L58,'A5'!M58)</f>
        <v>1858.6475047199997</v>
      </c>
    </row>
    <row r="59" spans="1:13" s="156" customFormat="1" ht="18" customHeight="1">
      <c r="A59" s="179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20">
        <f>SUM(D59:J59)</f>
        <v>0</v>
      </c>
      <c r="L59" s="110"/>
      <c r="M59" s="259">
        <f>+SUM(L59,K59,'A6'!L59,'A5'!M59)</f>
        <v>0</v>
      </c>
    </row>
    <row r="60" spans="1:13" s="156" customFormat="1" ht="18" customHeight="1">
      <c r="A60" s="179"/>
      <c r="B60" s="470" t="s">
        <v>333</v>
      </c>
      <c r="C60" s="472"/>
      <c r="D60" s="471">
        <f t="shared" ref="D60:L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259">
        <f>+SUM(L60,K60,'A6'!L60,'A5'!M60)</f>
        <v>5.1761750899999992</v>
      </c>
    </row>
    <row r="61" spans="1:13" s="156" customFormat="1" ht="18" customHeight="1">
      <c r="A61" s="179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>
        <f>SUM(D61:J61)</f>
        <v>0</v>
      </c>
      <c r="L61" s="120">
        <v>0</v>
      </c>
      <c r="M61" s="259">
        <f>+SUM(L61,K61,'A6'!L61,'A5'!M61)</f>
        <v>5.1761750899999992</v>
      </c>
    </row>
    <row r="62" spans="1:13" s="156" customFormat="1" ht="18" customHeight="1">
      <c r="A62" s="179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20">
        <f>SUM(D62:J62)</f>
        <v>0</v>
      </c>
      <c r="L62" s="110"/>
      <c r="M62" s="259">
        <f>+SUM(L62,K62,'A6'!L62,'A5'!M62)</f>
        <v>0</v>
      </c>
    </row>
    <row r="63" spans="1:13" s="156" customFormat="1" ht="18" customHeight="1">
      <c r="A63" s="177"/>
      <c r="B63" s="12" t="s">
        <v>19</v>
      </c>
      <c r="C63" s="12"/>
      <c r="D63" s="396">
        <f>D60+D47</f>
        <v>0</v>
      </c>
      <c r="E63" s="396">
        <f t="shared" ref="E63:L63" si="14">E60+E47</f>
        <v>0.47987066999999994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38.959327369999997</v>
      </c>
      <c r="J63" s="396">
        <f t="shared" si="14"/>
        <v>0</v>
      </c>
      <c r="K63" s="396">
        <f t="shared" si="14"/>
        <v>39.439198039999994</v>
      </c>
      <c r="L63" s="396">
        <f t="shared" si="14"/>
        <v>0</v>
      </c>
      <c r="M63" s="259">
        <f>+SUM(L63,K63,'A6'!L63,'A5'!M63)</f>
        <v>3608.3487684799998</v>
      </c>
    </row>
    <row r="64" spans="1:13" s="156" customFormat="1" ht="18" customHeight="1">
      <c r="A64" s="177"/>
      <c r="B64" s="155"/>
      <c r="C64" s="155"/>
      <c r="D64" s="110"/>
      <c r="E64" s="110"/>
      <c r="F64" s="110"/>
      <c r="G64" s="110"/>
      <c r="H64" s="110"/>
      <c r="I64" s="110"/>
      <c r="J64" s="110"/>
      <c r="K64" s="214"/>
      <c r="L64" s="112"/>
      <c r="M64" s="131"/>
    </row>
    <row r="65" spans="1:14" s="156" customFormat="1" ht="18" customHeight="1">
      <c r="A65" s="177"/>
      <c r="B65" s="155" t="s">
        <v>32</v>
      </c>
      <c r="C65" s="155"/>
      <c r="D65" s="403">
        <f t="shared" ref="D65:L65" si="15">D63+D44</f>
        <v>0</v>
      </c>
      <c r="E65" s="403">
        <f t="shared" si="15"/>
        <v>0.7996556199999999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38.959327369999997</v>
      </c>
      <c r="J65" s="403">
        <f t="shared" si="15"/>
        <v>0</v>
      </c>
      <c r="K65" s="403">
        <f t="shared" si="15"/>
        <v>39.758982989999993</v>
      </c>
      <c r="L65" s="403">
        <f t="shared" si="15"/>
        <v>0</v>
      </c>
      <c r="M65" s="403">
        <f>+SUM(L65,K65,'A6'!L65,'A5'!M65)</f>
        <v>7911.462677739999</v>
      </c>
    </row>
    <row r="66" spans="1:14" s="156" customFormat="1" ht="18" customHeight="1">
      <c r="A66" s="177"/>
      <c r="D66" s="110"/>
      <c r="E66" s="110"/>
      <c r="F66" s="110"/>
      <c r="G66" s="110"/>
      <c r="H66" s="110"/>
      <c r="I66" s="110"/>
      <c r="J66" s="110"/>
      <c r="K66" s="111"/>
      <c r="L66" s="112"/>
      <c r="M66" s="131"/>
    </row>
    <row r="67" spans="1:14" s="156" customFormat="1" ht="18" customHeight="1">
      <c r="A67" s="177"/>
      <c r="B67" s="154" t="s">
        <v>83</v>
      </c>
      <c r="D67" s="115"/>
      <c r="E67" s="115"/>
      <c r="F67" s="115"/>
      <c r="G67" s="115"/>
      <c r="H67" s="115"/>
      <c r="I67" s="115"/>
      <c r="J67" s="115"/>
      <c r="K67" s="116"/>
      <c r="L67" s="117"/>
      <c r="M67" s="131"/>
    </row>
    <row r="68" spans="1:14" s="156" customFormat="1" ht="18" customHeight="1">
      <c r="A68" s="177"/>
      <c r="D68" s="110"/>
      <c r="E68" s="110"/>
      <c r="F68" s="110"/>
      <c r="G68" s="110"/>
      <c r="H68" s="110"/>
      <c r="I68" s="110"/>
      <c r="J68" s="110"/>
      <c r="K68" s="111"/>
      <c r="L68" s="112"/>
      <c r="M68" s="131"/>
    </row>
    <row r="69" spans="1:14" s="156" customFormat="1" ht="18" customHeight="1">
      <c r="A69" s="183"/>
      <c r="B69" s="176" t="s">
        <v>33</v>
      </c>
      <c r="C69" s="176"/>
      <c r="D69" s="403">
        <f>D65+'A3'!D71+'A3'!D48+'A3'!D29</f>
        <v>1080.6689379899999</v>
      </c>
      <c r="E69" s="403">
        <f>E65+'A3'!E71+'A3'!E48+'A3'!E29</f>
        <v>4018.9538272600012</v>
      </c>
      <c r="F69" s="403">
        <f>F65+'A3'!F71+'A3'!F48+'A3'!F29</f>
        <v>4400.1472384199997</v>
      </c>
      <c r="G69" s="403">
        <f>G65+'A3'!G71+'A3'!G48+'A3'!G29</f>
        <v>48.784588990000003</v>
      </c>
      <c r="H69" s="403">
        <f>H65+'A3'!H71+'A3'!H48+'A3'!H29</f>
        <v>187.75514723999999</v>
      </c>
      <c r="I69" s="403">
        <f>I65+'A3'!I71+'A3'!I48+'A3'!I29</f>
        <v>269.93735687000003</v>
      </c>
      <c r="J69" s="403">
        <f>J65+'A3'!J71+'A3'!J48+'A3'!J29</f>
        <v>92.884511930000002</v>
      </c>
      <c r="K69" s="403">
        <f>K65+'A3'!K71+'A3'!K48+'A3'!K29</f>
        <v>10099.131608700001</v>
      </c>
      <c r="L69" s="403">
        <f>L65+'A3'!L71+'A3'!L48+'A3'!L29</f>
        <v>1469.9528748150005</v>
      </c>
      <c r="M69" s="403">
        <f>M65+'A3'!M71+'A3'!M48+'A3'!M29</f>
        <v>1175854.2364027156</v>
      </c>
      <c r="N69" s="182"/>
    </row>
    <row r="70" spans="1:14" s="156" customFormat="1" ht="18" customHeight="1">
      <c r="A70" s="183"/>
      <c r="B70" s="155" t="s">
        <v>73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14" s="156" customFormat="1" ht="18" customHeight="1">
      <c r="A71" s="184"/>
      <c r="B71" s="185" t="s">
        <v>84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14" s="156" customFormat="1" ht="18" customHeight="1">
      <c r="A72" s="155" t="s">
        <v>91</v>
      </c>
      <c r="B72" s="186"/>
      <c r="C72" s="186"/>
      <c r="D72" s="141"/>
      <c r="E72" s="103"/>
      <c r="F72" s="103"/>
      <c r="G72" s="103"/>
      <c r="H72" s="103"/>
      <c r="I72" s="103"/>
      <c r="J72" s="103"/>
      <c r="K72" s="103"/>
      <c r="L72" s="103"/>
      <c r="M72" s="103"/>
      <c r="N72" s="103"/>
    </row>
    <row r="73" spans="1:14" s="156" customFormat="1" ht="18" customHeight="1">
      <c r="A73" s="187" t="s">
        <v>96</v>
      </c>
      <c r="B73" s="186"/>
      <c r="C73" s="186"/>
      <c r="D73" s="103"/>
      <c r="E73" s="103"/>
      <c r="F73" s="103"/>
      <c r="G73" s="103"/>
      <c r="H73" s="103"/>
      <c r="I73" s="103"/>
      <c r="J73" s="103"/>
      <c r="K73" s="103"/>
      <c r="L73" s="103"/>
      <c r="M73" s="103"/>
    </row>
    <row r="74" spans="1:14" s="156" customFormat="1" ht="18" customHeight="1">
      <c r="A74" s="187" t="s">
        <v>95</v>
      </c>
      <c r="B74" s="186"/>
      <c r="C74" s="186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</row>
    <row r="75" spans="1:14" s="156" customFormat="1" ht="18" customHeight="1">
      <c r="A75" s="187" t="s">
        <v>97</v>
      </c>
      <c r="B75" s="186"/>
      <c r="C75" s="186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</row>
    <row r="76" spans="1:14" s="156" customFormat="1" ht="18" customHeight="1">
      <c r="A76" s="187" t="s">
        <v>85</v>
      </c>
      <c r="B76" s="186"/>
      <c r="C76" s="186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</row>
    <row r="77" spans="1:14" s="156" customFormat="1" ht="18" customHeight="1">
      <c r="A77" s="187" t="s">
        <v>92</v>
      </c>
      <c r="B77" s="186"/>
      <c r="C77" s="186"/>
    </row>
    <row r="78" spans="1:14" s="156" customFormat="1" ht="18" customHeight="1">
      <c r="A78" s="187" t="s">
        <v>86</v>
      </c>
      <c r="B78" s="186"/>
      <c r="C78" s="186"/>
    </row>
    <row r="79" spans="1:14" s="188" customFormat="1" ht="15">
      <c r="A79" s="154" t="s">
        <v>87</v>
      </c>
      <c r="B79" s="155"/>
      <c r="C79" s="186"/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</row>
    <row r="80" spans="1:14" s="157" customFormat="1" ht="18">
      <c r="A80" s="187" t="s">
        <v>88</v>
      </c>
      <c r="B80" s="155"/>
      <c r="C80" s="18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</row>
    <row r="81" spans="1:14" s="157" customFormat="1" ht="15">
      <c r="A81" s="155" t="s">
        <v>89</v>
      </c>
      <c r="B81" s="155"/>
      <c r="C81" s="186"/>
      <c r="D81" s="156"/>
      <c r="E81" s="156"/>
      <c r="F81" s="156"/>
      <c r="G81" s="156"/>
      <c r="H81" s="156"/>
      <c r="I81" s="156"/>
      <c r="J81" s="156"/>
      <c r="K81" s="156"/>
      <c r="L81" s="156"/>
      <c r="M81" s="156"/>
      <c r="N81" s="156"/>
    </row>
    <row r="82" spans="1:14" ht="15">
      <c r="A82" s="155" t="s">
        <v>90</v>
      </c>
      <c r="B82" s="186"/>
      <c r="C82" s="18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</row>
    <row r="83" spans="1:14"/>
    <row r="84" spans="1:14"/>
    <row r="85" spans="1:14"/>
    <row r="86" spans="1:14"/>
    <row r="87" spans="1:14"/>
    <row r="88" spans="1:14"/>
    <row r="89" spans="1:14"/>
    <row r="90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77"/>
  <sheetViews>
    <sheetView showZeros="0" zoomScale="55" zoomScaleNormal="7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E11" sqref="E11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33"/>
      <c r="B2" s="534"/>
      <c r="C2" s="446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5"/>
      <c r="B3" s="283"/>
      <c r="C3" s="283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38"/>
      <c r="B4" s="283"/>
      <c r="C4" s="283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6"/>
      <c r="B5" s="289"/>
      <c r="C5" s="293"/>
      <c r="D5" s="8"/>
      <c r="E5" s="7"/>
      <c r="F5" s="125"/>
      <c r="G5" s="7"/>
      <c r="H5" s="7"/>
      <c r="I5" s="125"/>
      <c r="J5" s="8"/>
      <c r="K5" s="8"/>
      <c r="L5" s="8"/>
      <c r="M5" s="8"/>
      <c r="N5" s="8"/>
      <c r="O5" s="10" t="str">
        <f>'A1'!I7</f>
        <v>Turnover in nominal or notional principal amounts in January 2012</v>
      </c>
      <c r="P5" s="8"/>
    </row>
    <row r="6" spans="1:44" s="5" customFormat="1" ht="28.5" customHeight="1">
      <c r="A6" s="10"/>
      <c r="D6" s="7"/>
      <c r="E6" s="125"/>
      <c r="F6" s="7"/>
      <c r="G6" s="68"/>
      <c r="H6" s="7"/>
      <c r="I6" s="7"/>
      <c r="J6" s="8"/>
      <c r="K6" s="8"/>
      <c r="L6" s="8"/>
      <c r="M6" s="8"/>
      <c r="N6" s="8"/>
      <c r="O6" s="104" t="s">
        <v>3</v>
      </c>
      <c r="P6" s="8"/>
      <c r="AQ6" s="68"/>
    </row>
    <row r="7" spans="1:44" s="406" customFormat="1" ht="28.5" hidden="1" customHeight="1">
      <c r="A7" s="405"/>
      <c r="D7" s="416"/>
      <c r="E7" s="417"/>
      <c r="F7" s="416"/>
      <c r="G7" s="418"/>
      <c r="H7" s="416"/>
      <c r="I7" s="416"/>
      <c r="J7" s="419"/>
      <c r="K7" s="419"/>
      <c r="L7" s="419"/>
      <c r="M7" s="419"/>
      <c r="N7" s="419"/>
      <c r="O7" s="420"/>
      <c r="P7" s="419"/>
      <c r="AQ7" s="418"/>
    </row>
    <row r="8" spans="1:44" s="5" customFormat="1" ht="19.5">
      <c r="A8" s="6"/>
      <c r="B8" s="6"/>
      <c r="C8" s="84"/>
      <c r="D8" s="208"/>
      <c r="E8" s="125"/>
      <c r="F8" s="85"/>
      <c r="G8" s="125"/>
      <c r="H8" s="85"/>
      <c r="I8" s="6"/>
      <c r="J8" s="41"/>
      <c r="K8" s="3"/>
      <c r="L8" s="3"/>
      <c r="M8" s="3"/>
      <c r="N8" s="3"/>
      <c r="O8" s="3"/>
      <c r="P8" s="4"/>
      <c r="Q8" s="68"/>
      <c r="AQ8" s="124"/>
    </row>
    <row r="9" spans="1:44" s="14" customFormat="1" ht="27.95" customHeight="1">
      <c r="A9" s="69"/>
      <c r="B9" s="70" t="s">
        <v>4</v>
      </c>
      <c r="C9" s="71"/>
      <c r="D9" s="359" t="s">
        <v>65</v>
      </c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 s="360"/>
      <c r="Q9" s="360"/>
      <c r="R9" s="360"/>
      <c r="S9" s="360"/>
      <c r="T9" s="360"/>
      <c r="U9" s="360"/>
      <c r="V9" s="360"/>
      <c r="W9" s="360"/>
      <c r="X9" s="360"/>
      <c r="Y9" s="360"/>
      <c r="Z9" s="360"/>
      <c r="AA9" s="360"/>
      <c r="AB9" s="360"/>
      <c r="AC9" s="360"/>
      <c r="AD9" s="360"/>
      <c r="AE9" s="360"/>
      <c r="AF9" s="360"/>
      <c r="AG9" s="360"/>
      <c r="AH9" s="360"/>
      <c r="AI9" s="360"/>
      <c r="AJ9" s="360"/>
      <c r="AK9" s="360"/>
      <c r="AL9" s="360"/>
      <c r="AM9" s="360"/>
      <c r="AN9" s="360"/>
      <c r="AO9" s="360"/>
      <c r="AP9" s="360"/>
      <c r="AQ9" s="360"/>
      <c r="AR9" s="361"/>
    </row>
    <row r="10" spans="1:44" s="14" customFormat="1" ht="27.95" customHeight="1">
      <c r="A10" s="72"/>
      <c r="B10" s="73"/>
      <c r="C10" s="73"/>
      <c r="D10" s="362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102" t="s">
        <v>124</v>
      </c>
    </row>
    <row r="11" spans="1:44" s="14" customFormat="1" ht="18" customHeight="1">
      <c r="A11" s="74"/>
      <c r="B11" s="75" t="s">
        <v>66</v>
      </c>
      <c r="C11" s="76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</row>
    <row r="12" spans="1:44" s="14" customFormat="1" ht="18" customHeight="1">
      <c r="A12" s="77"/>
      <c r="B12" s="6" t="s">
        <v>14</v>
      </c>
      <c r="C12" s="6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</row>
    <row r="13" spans="1:44" s="14" customFormat="1" ht="18" customHeight="1">
      <c r="A13" s="78"/>
      <c r="B13" s="79" t="s">
        <v>15</v>
      </c>
      <c r="C13" s="6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</row>
    <row r="14" spans="1:44" s="14" customFormat="1" ht="18" customHeight="1">
      <c r="A14" s="78"/>
      <c r="B14" s="79" t="s">
        <v>16</v>
      </c>
      <c r="C14" s="6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</row>
    <row r="15" spans="1:44" s="14" customFormat="1" ht="18" customHeight="1">
      <c r="A15" s="78"/>
      <c r="B15" s="12" t="s">
        <v>330</v>
      </c>
      <c r="C15" s="6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</row>
    <row r="16" spans="1:44" s="14" customFormat="1" ht="18" customHeight="1">
      <c r="A16" s="78"/>
      <c r="B16" s="31" t="s">
        <v>15</v>
      </c>
      <c r="C16" s="6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</row>
    <row r="17" spans="1:44" s="14" customFormat="1" ht="18" customHeight="1">
      <c r="A17" s="78"/>
      <c r="B17" s="31" t="s">
        <v>16</v>
      </c>
      <c r="C17" s="6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</row>
    <row r="18" spans="1:44" s="14" customFormat="1" ht="18" customHeight="1">
      <c r="A18" s="77"/>
      <c r="B18" s="6" t="s">
        <v>17</v>
      </c>
      <c r="C18" s="6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</row>
    <row r="19" spans="1:44" s="14" customFormat="1" ht="18" customHeight="1">
      <c r="A19" s="78"/>
      <c r="B19" s="79" t="s">
        <v>15</v>
      </c>
      <c r="C19" s="6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</row>
    <row r="20" spans="1:44" s="14" customFormat="1" ht="18" customHeight="1">
      <c r="A20" s="78"/>
      <c r="B20" s="79" t="s">
        <v>16</v>
      </c>
      <c r="C20" s="6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</row>
    <row r="21" spans="1:44" s="14" customFormat="1" ht="18" customHeight="1">
      <c r="A21" s="77"/>
      <c r="B21" s="6" t="s">
        <v>18</v>
      </c>
      <c r="C21" s="6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</row>
    <row r="22" spans="1:44" s="14" customFormat="1" ht="18" customHeight="1">
      <c r="A22" s="78"/>
      <c r="B22" s="79" t="s">
        <v>15</v>
      </c>
      <c r="C22" s="6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</row>
    <row r="23" spans="1:44" s="14" customFormat="1" ht="18" customHeight="1">
      <c r="A23" s="78"/>
      <c r="B23" s="79" t="s">
        <v>16</v>
      </c>
      <c r="C23" s="6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</row>
    <row r="24" spans="1:44" s="14" customFormat="1" ht="18" customHeight="1">
      <c r="A24" s="77"/>
      <c r="B24" s="6" t="s">
        <v>19</v>
      </c>
      <c r="C24" s="6"/>
      <c r="D24" s="396">
        <f t="shared" ref="D24:AR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396">
        <f t="shared" si="0"/>
        <v>0</v>
      </c>
      <c r="N24" s="396">
        <f t="shared" si="0"/>
        <v>0</v>
      </c>
      <c r="O24" s="396">
        <f t="shared" si="0"/>
        <v>0</v>
      </c>
      <c r="P24" s="396">
        <f t="shared" si="0"/>
        <v>0</v>
      </c>
      <c r="Q24" s="396">
        <f t="shared" si="0"/>
        <v>0</v>
      </c>
      <c r="R24" s="396">
        <f t="shared" si="0"/>
        <v>0</v>
      </c>
      <c r="S24" s="396">
        <f t="shared" si="0"/>
        <v>0</v>
      </c>
      <c r="T24" s="396">
        <f t="shared" si="0"/>
        <v>0</v>
      </c>
      <c r="U24" s="396">
        <f t="shared" si="0"/>
        <v>0</v>
      </c>
      <c r="V24" s="396">
        <f t="shared" si="0"/>
        <v>0</v>
      </c>
      <c r="W24" s="396">
        <f t="shared" si="0"/>
        <v>0</v>
      </c>
      <c r="X24" s="396">
        <f t="shared" si="0"/>
        <v>0</v>
      </c>
      <c r="Y24" s="396">
        <f t="shared" si="0"/>
        <v>0</v>
      </c>
      <c r="Z24" s="396">
        <f t="shared" si="0"/>
        <v>0</v>
      </c>
      <c r="AA24" s="396">
        <f t="shared" si="0"/>
        <v>0</v>
      </c>
      <c r="AB24" s="396">
        <f t="shared" si="0"/>
        <v>0</v>
      </c>
      <c r="AC24" s="396">
        <f t="shared" si="0"/>
        <v>0</v>
      </c>
      <c r="AD24" s="396">
        <f t="shared" si="0"/>
        <v>0</v>
      </c>
      <c r="AE24" s="396">
        <f t="shared" si="0"/>
        <v>0</v>
      </c>
      <c r="AF24" s="396">
        <f t="shared" si="0"/>
        <v>0</v>
      </c>
      <c r="AG24" s="396">
        <f t="shared" si="0"/>
        <v>0</v>
      </c>
      <c r="AH24" s="396">
        <f t="shared" si="0"/>
        <v>0</v>
      </c>
      <c r="AI24" s="396">
        <f t="shared" si="0"/>
        <v>0</v>
      </c>
      <c r="AJ24" s="396">
        <f t="shared" si="0"/>
        <v>0</v>
      </c>
      <c r="AK24" s="396">
        <f t="shared" si="0"/>
        <v>0</v>
      </c>
      <c r="AL24" s="396">
        <f t="shared" si="0"/>
        <v>0</v>
      </c>
      <c r="AM24" s="396">
        <f t="shared" si="0"/>
        <v>0</v>
      </c>
      <c r="AN24" s="396">
        <f t="shared" si="0"/>
        <v>0</v>
      </c>
      <c r="AO24" s="396">
        <f t="shared" si="0"/>
        <v>0</v>
      </c>
      <c r="AP24" s="396">
        <f t="shared" si="0"/>
        <v>0</v>
      </c>
      <c r="AQ24" s="396">
        <f t="shared" si="0"/>
        <v>0</v>
      </c>
      <c r="AR24" s="396">
        <f t="shared" si="0"/>
        <v>0</v>
      </c>
    </row>
    <row r="25" spans="1:44" s="14" customFormat="1" ht="18" customHeight="1">
      <c r="A25" s="77"/>
      <c r="B25" s="6"/>
      <c r="C25" s="6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</row>
    <row r="26" spans="1:44" s="14" customFormat="1" ht="18" customHeight="1">
      <c r="A26" s="74"/>
      <c r="B26" s="75" t="s">
        <v>71</v>
      </c>
      <c r="C26" s="76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</row>
    <row r="27" spans="1:44" s="14" customFormat="1" ht="18" customHeight="1">
      <c r="A27" s="77"/>
      <c r="B27" s="75" t="s">
        <v>30</v>
      </c>
      <c r="C27" s="6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</row>
    <row r="28" spans="1:44" s="14" customFormat="1" ht="18" customHeight="1">
      <c r="A28" s="77"/>
      <c r="B28" s="470" t="s">
        <v>332</v>
      </c>
      <c r="C28" s="472"/>
      <c r="D28" s="471">
        <f>D29+D32+D35+D38</f>
        <v>0</v>
      </c>
      <c r="E28" s="471">
        <f t="shared" ref="E28:AR28" si="1">E29+E32+E35+E38</f>
        <v>0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471">
        <f t="shared" si="1"/>
        <v>0</v>
      </c>
      <c r="N28" s="471">
        <f t="shared" si="1"/>
        <v>0</v>
      </c>
      <c r="O28" s="471">
        <f t="shared" si="1"/>
        <v>0</v>
      </c>
      <c r="P28" s="471">
        <f t="shared" si="1"/>
        <v>0</v>
      </c>
      <c r="Q28" s="471">
        <f t="shared" si="1"/>
        <v>0</v>
      </c>
      <c r="R28" s="471">
        <f t="shared" si="1"/>
        <v>0</v>
      </c>
      <c r="S28" s="471">
        <f t="shared" si="1"/>
        <v>0</v>
      </c>
      <c r="T28" s="471">
        <f t="shared" si="1"/>
        <v>0</v>
      </c>
      <c r="U28" s="471">
        <f t="shared" si="1"/>
        <v>0</v>
      </c>
      <c r="V28" s="471">
        <f t="shared" si="1"/>
        <v>0</v>
      </c>
      <c r="W28" s="471">
        <f t="shared" si="1"/>
        <v>0</v>
      </c>
      <c r="X28" s="471">
        <f t="shared" si="1"/>
        <v>0</v>
      </c>
      <c r="Y28" s="471">
        <f t="shared" si="1"/>
        <v>0</v>
      </c>
      <c r="Z28" s="471">
        <f t="shared" si="1"/>
        <v>0</v>
      </c>
      <c r="AA28" s="471">
        <f t="shared" si="1"/>
        <v>0</v>
      </c>
      <c r="AB28" s="471">
        <f t="shared" si="1"/>
        <v>0</v>
      </c>
      <c r="AC28" s="471">
        <f t="shared" si="1"/>
        <v>0</v>
      </c>
      <c r="AD28" s="471">
        <f t="shared" si="1"/>
        <v>0</v>
      </c>
      <c r="AE28" s="471">
        <f t="shared" si="1"/>
        <v>0</v>
      </c>
      <c r="AF28" s="471">
        <f t="shared" si="1"/>
        <v>0</v>
      </c>
      <c r="AG28" s="471">
        <f t="shared" si="1"/>
        <v>0</v>
      </c>
      <c r="AH28" s="471">
        <f t="shared" si="1"/>
        <v>0</v>
      </c>
      <c r="AI28" s="471">
        <f t="shared" si="1"/>
        <v>0</v>
      </c>
      <c r="AJ28" s="471">
        <f t="shared" si="1"/>
        <v>0</v>
      </c>
      <c r="AK28" s="471">
        <f t="shared" si="1"/>
        <v>0</v>
      </c>
      <c r="AL28" s="471">
        <f t="shared" si="1"/>
        <v>0</v>
      </c>
      <c r="AM28" s="471">
        <f t="shared" si="1"/>
        <v>0</v>
      </c>
      <c r="AN28" s="471">
        <f t="shared" si="1"/>
        <v>0</v>
      </c>
      <c r="AO28" s="471">
        <f t="shared" si="1"/>
        <v>0</v>
      </c>
      <c r="AP28" s="471">
        <f t="shared" si="1"/>
        <v>0</v>
      </c>
      <c r="AQ28" s="471">
        <f t="shared" si="1"/>
        <v>0</v>
      </c>
      <c r="AR28" s="471">
        <f t="shared" si="1"/>
        <v>0</v>
      </c>
    </row>
    <row r="29" spans="1:44" s="14" customFormat="1" ht="18" customHeight="1">
      <c r="A29" s="78"/>
      <c r="B29" s="12" t="s">
        <v>14</v>
      </c>
      <c r="C29" s="200"/>
      <c r="D29" s="396">
        <f t="shared" ref="D29:AR29" si="2">SUM(D30:D31)</f>
        <v>0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396">
        <f t="shared" si="2"/>
        <v>0</v>
      </c>
      <c r="N29" s="396">
        <f t="shared" si="2"/>
        <v>0</v>
      </c>
      <c r="O29" s="396">
        <f t="shared" si="2"/>
        <v>0</v>
      </c>
      <c r="P29" s="396">
        <f t="shared" si="2"/>
        <v>0</v>
      </c>
      <c r="Q29" s="396">
        <f t="shared" si="2"/>
        <v>0</v>
      </c>
      <c r="R29" s="396">
        <f t="shared" si="2"/>
        <v>0</v>
      </c>
      <c r="S29" s="396">
        <f t="shared" si="2"/>
        <v>0</v>
      </c>
      <c r="T29" s="396">
        <f t="shared" si="2"/>
        <v>0</v>
      </c>
      <c r="U29" s="396">
        <f t="shared" si="2"/>
        <v>0</v>
      </c>
      <c r="V29" s="396">
        <f t="shared" si="2"/>
        <v>0</v>
      </c>
      <c r="W29" s="396">
        <f t="shared" si="2"/>
        <v>0</v>
      </c>
      <c r="X29" s="396">
        <f t="shared" si="2"/>
        <v>0</v>
      </c>
      <c r="Y29" s="396">
        <f t="shared" si="2"/>
        <v>0</v>
      </c>
      <c r="Z29" s="396">
        <f t="shared" si="2"/>
        <v>0</v>
      </c>
      <c r="AA29" s="396">
        <f t="shared" si="2"/>
        <v>0</v>
      </c>
      <c r="AB29" s="396">
        <f t="shared" si="2"/>
        <v>0</v>
      </c>
      <c r="AC29" s="396">
        <f t="shared" si="2"/>
        <v>0</v>
      </c>
      <c r="AD29" s="396">
        <f t="shared" si="2"/>
        <v>0</v>
      </c>
      <c r="AE29" s="396">
        <f t="shared" si="2"/>
        <v>0</v>
      </c>
      <c r="AF29" s="396">
        <f t="shared" si="2"/>
        <v>0</v>
      </c>
      <c r="AG29" s="396">
        <f t="shared" si="2"/>
        <v>0</v>
      </c>
      <c r="AH29" s="396">
        <f t="shared" si="2"/>
        <v>0</v>
      </c>
      <c r="AI29" s="396">
        <f t="shared" si="2"/>
        <v>0</v>
      </c>
      <c r="AJ29" s="396">
        <f t="shared" si="2"/>
        <v>0</v>
      </c>
      <c r="AK29" s="396">
        <f t="shared" si="2"/>
        <v>0</v>
      </c>
      <c r="AL29" s="396">
        <f t="shared" si="2"/>
        <v>0</v>
      </c>
      <c r="AM29" s="396">
        <f t="shared" si="2"/>
        <v>0</v>
      </c>
      <c r="AN29" s="396">
        <f t="shared" si="2"/>
        <v>0</v>
      </c>
      <c r="AO29" s="396">
        <f t="shared" si="2"/>
        <v>0</v>
      </c>
      <c r="AP29" s="396">
        <f t="shared" si="2"/>
        <v>0</v>
      </c>
      <c r="AQ29" s="396">
        <f t="shared" si="2"/>
        <v>0</v>
      </c>
      <c r="AR29" s="396">
        <f t="shared" si="2"/>
        <v>0</v>
      </c>
    </row>
    <row r="30" spans="1:44" s="14" customFormat="1" ht="18" customHeight="1">
      <c r="A30" s="78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</row>
    <row r="31" spans="1:44" s="14" customFormat="1" ht="18" customHeight="1">
      <c r="A31" s="77"/>
      <c r="B31" s="31" t="s">
        <v>16</v>
      </c>
      <c r="C31" s="20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</row>
    <row r="32" spans="1:44" s="14" customFormat="1" ht="18" customHeight="1">
      <c r="A32" s="77"/>
      <c r="B32" s="12" t="s">
        <v>330</v>
      </c>
      <c r="C32" s="200"/>
      <c r="D32" s="396">
        <f t="shared" ref="D32:AR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396">
        <f t="shared" si="3"/>
        <v>0</v>
      </c>
      <c r="N32" s="396">
        <f t="shared" si="3"/>
        <v>0</v>
      </c>
      <c r="O32" s="396">
        <f t="shared" si="3"/>
        <v>0</v>
      </c>
      <c r="P32" s="396">
        <f t="shared" si="3"/>
        <v>0</v>
      </c>
      <c r="Q32" s="396">
        <f t="shared" si="3"/>
        <v>0</v>
      </c>
      <c r="R32" s="396">
        <f t="shared" si="3"/>
        <v>0</v>
      </c>
      <c r="S32" s="396">
        <f t="shared" si="3"/>
        <v>0</v>
      </c>
      <c r="T32" s="396">
        <f t="shared" si="3"/>
        <v>0</v>
      </c>
      <c r="U32" s="396">
        <f t="shared" si="3"/>
        <v>0</v>
      </c>
      <c r="V32" s="396">
        <f t="shared" si="3"/>
        <v>0</v>
      </c>
      <c r="W32" s="396">
        <f t="shared" si="3"/>
        <v>0</v>
      </c>
      <c r="X32" s="396">
        <f t="shared" si="3"/>
        <v>0</v>
      </c>
      <c r="Y32" s="396">
        <f t="shared" si="3"/>
        <v>0</v>
      </c>
      <c r="Z32" s="396">
        <f t="shared" si="3"/>
        <v>0</v>
      </c>
      <c r="AA32" s="396">
        <f t="shared" si="3"/>
        <v>0</v>
      </c>
      <c r="AB32" s="396">
        <f t="shared" si="3"/>
        <v>0</v>
      </c>
      <c r="AC32" s="396">
        <f t="shared" si="3"/>
        <v>0</v>
      </c>
      <c r="AD32" s="396">
        <f t="shared" si="3"/>
        <v>0</v>
      </c>
      <c r="AE32" s="396">
        <f t="shared" si="3"/>
        <v>0</v>
      </c>
      <c r="AF32" s="396">
        <f t="shared" si="3"/>
        <v>0</v>
      </c>
      <c r="AG32" s="396">
        <f t="shared" si="3"/>
        <v>0</v>
      </c>
      <c r="AH32" s="396">
        <f t="shared" si="3"/>
        <v>0</v>
      </c>
      <c r="AI32" s="396">
        <f t="shared" si="3"/>
        <v>0</v>
      </c>
      <c r="AJ32" s="396">
        <f t="shared" si="3"/>
        <v>0</v>
      </c>
      <c r="AK32" s="396">
        <f t="shared" si="3"/>
        <v>0</v>
      </c>
      <c r="AL32" s="396">
        <f t="shared" si="3"/>
        <v>0</v>
      </c>
      <c r="AM32" s="396">
        <f t="shared" si="3"/>
        <v>0</v>
      </c>
      <c r="AN32" s="396">
        <f t="shared" si="3"/>
        <v>0</v>
      </c>
      <c r="AO32" s="396">
        <f t="shared" si="3"/>
        <v>0</v>
      </c>
      <c r="AP32" s="396">
        <f t="shared" si="3"/>
        <v>0</v>
      </c>
      <c r="AQ32" s="396">
        <f t="shared" si="3"/>
        <v>0</v>
      </c>
      <c r="AR32" s="396">
        <f t="shared" si="3"/>
        <v>0</v>
      </c>
    </row>
    <row r="33" spans="1:44" s="14" customFormat="1" ht="18" customHeight="1">
      <c r="A33" s="77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</row>
    <row r="34" spans="1:44" s="14" customFormat="1" ht="18" customHeight="1">
      <c r="A34" s="77"/>
      <c r="B34" s="31" t="s">
        <v>16</v>
      </c>
      <c r="C34" s="20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</row>
    <row r="35" spans="1:44" s="14" customFormat="1" ht="18" customHeight="1">
      <c r="A35" s="78"/>
      <c r="B35" s="12" t="s">
        <v>17</v>
      </c>
      <c r="C35" s="200"/>
      <c r="D35" s="396">
        <f t="shared" ref="D35:AR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396">
        <f t="shared" si="4"/>
        <v>0</v>
      </c>
      <c r="N35" s="396">
        <f t="shared" si="4"/>
        <v>0</v>
      </c>
      <c r="O35" s="396">
        <f t="shared" si="4"/>
        <v>0</v>
      </c>
      <c r="P35" s="396">
        <f t="shared" si="4"/>
        <v>0</v>
      </c>
      <c r="Q35" s="396">
        <f t="shared" si="4"/>
        <v>0</v>
      </c>
      <c r="R35" s="396">
        <f t="shared" si="4"/>
        <v>0</v>
      </c>
      <c r="S35" s="396">
        <f t="shared" si="4"/>
        <v>0</v>
      </c>
      <c r="T35" s="396">
        <f t="shared" si="4"/>
        <v>0</v>
      </c>
      <c r="U35" s="396">
        <f t="shared" si="4"/>
        <v>0</v>
      </c>
      <c r="V35" s="396">
        <f t="shared" si="4"/>
        <v>0</v>
      </c>
      <c r="W35" s="396">
        <f t="shared" si="4"/>
        <v>0</v>
      </c>
      <c r="X35" s="396">
        <f t="shared" si="4"/>
        <v>0</v>
      </c>
      <c r="Y35" s="396">
        <f t="shared" si="4"/>
        <v>0</v>
      </c>
      <c r="Z35" s="396">
        <f t="shared" si="4"/>
        <v>0</v>
      </c>
      <c r="AA35" s="396">
        <f t="shared" si="4"/>
        <v>0</v>
      </c>
      <c r="AB35" s="396">
        <f t="shared" si="4"/>
        <v>0</v>
      </c>
      <c r="AC35" s="396">
        <f t="shared" si="4"/>
        <v>0</v>
      </c>
      <c r="AD35" s="396">
        <f t="shared" si="4"/>
        <v>0</v>
      </c>
      <c r="AE35" s="396">
        <f t="shared" si="4"/>
        <v>0</v>
      </c>
      <c r="AF35" s="396">
        <f t="shared" si="4"/>
        <v>0</v>
      </c>
      <c r="AG35" s="396">
        <f t="shared" si="4"/>
        <v>0</v>
      </c>
      <c r="AH35" s="396">
        <f t="shared" si="4"/>
        <v>0</v>
      </c>
      <c r="AI35" s="396">
        <f t="shared" si="4"/>
        <v>0</v>
      </c>
      <c r="AJ35" s="396">
        <f t="shared" si="4"/>
        <v>0</v>
      </c>
      <c r="AK35" s="396">
        <f t="shared" si="4"/>
        <v>0</v>
      </c>
      <c r="AL35" s="396">
        <f t="shared" si="4"/>
        <v>0</v>
      </c>
      <c r="AM35" s="396">
        <f t="shared" si="4"/>
        <v>0</v>
      </c>
      <c r="AN35" s="396">
        <f t="shared" si="4"/>
        <v>0</v>
      </c>
      <c r="AO35" s="396">
        <f t="shared" si="4"/>
        <v>0</v>
      </c>
      <c r="AP35" s="396">
        <f t="shared" si="4"/>
        <v>0</v>
      </c>
      <c r="AQ35" s="396">
        <f t="shared" si="4"/>
        <v>0</v>
      </c>
      <c r="AR35" s="396">
        <f t="shared" si="4"/>
        <v>0</v>
      </c>
    </row>
    <row r="36" spans="1:44" s="14" customFormat="1" ht="18" customHeight="1">
      <c r="A36" s="78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</row>
    <row r="37" spans="1:44" s="14" customFormat="1" ht="18" customHeight="1">
      <c r="A37" s="77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</row>
    <row r="38" spans="1:44" s="14" customFormat="1" ht="18" customHeight="1">
      <c r="A38" s="78"/>
      <c r="B38" s="12" t="s">
        <v>18</v>
      </c>
      <c r="C38" s="200"/>
      <c r="D38" s="110">
        <f t="shared" ref="D38:AR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0</v>
      </c>
      <c r="N38" s="110">
        <f t="shared" si="5"/>
        <v>0</v>
      </c>
      <c r="O38" s="110">
        <f t="shared" si="5"/>
        <v>0</v>
      </c>
      <c r="P38" s="110">
        <f t="shared" si="5"/>
        <v>0</v>
      </c>
      <c r="Q38" s="110">
        <f t="shared" si="5"/>
        <v>0</v>
      </c>
      <c r="R38" s="110">
        <f t="shared" si="5"/>
        <v>0</v>
      </c>
      <c r="S38" s="110">
        <f t="shared" si="5"/>
        <v>0</v>
      </c>
      <c r="T38" s="110">
        <f t="shared" si="5"/>
        <v>0</v>
      </c>
      <c r="U38" s="110">
        <f t="shared" si="5"/>
        <v>0</v>
      </c>
      <c r="V38" s="110">
        <f t="shared" si="5"/>
        <v>0</v>
      </c>
      <c r="W38" s="110">
        <f t="shared" si="5"/>
        <v>0</v>
      </c>
      <c r="X38" s="110">
        <f t="shared" si="5"/>
        <v>0</v>
      </c>
      <c r="Y38" s="110">
        <f t="shared" si="5"/>
        <v>0</v>
      </c>
      <c r="Z38" s="110">
        <f t="shared" si="5"/>
        <v>0</v>
      </c>
      <c r="AA38" s="110">
        <f t="shared" si="5"/>
        <v>0</v>
      </c>
      <c r="AB38" s="110">
        <f t="shared" si="5"/>
        <v>0</v>
      </c>
      <c r="AC38" s="110">
        <f t="shared" si="5"/>
        <v>0</v>
      </c>
      <c r="AD38" s="110">
        <f t="shared" si="5"/>
        <v>0</v>
      </c>
      <c r="AE38" s="110">
        <f t="shared" si="5"/>
        <v>0</v>
      </c>
      <c r="AF38" s="110">
        <f t="shared" si="5"/>
        <v>0</v>
      </c>
      <c r="AG38" s="110">
        <f t="shared" si="5"/>
        <v>0</v>
      </c>
      <c r="AH38" s="110">
        <f t="shared" si="5"/>
        <v>0</v>
      </c>
      <c r="AI38" s="110">
        <f t="shared" si="5"/>
        <v>0</v>
      </c>
      <c r="AJ38" s="110">
        <f t="shared" si="5"/>
        <v>0</v>
      </c>
      <c r="AK38" s="110">
        <f t="shared" si="5"/>
        <v>0</v>
      </c>
      <c r="AL38" s="110">
        <f t="shared" si="5"/>
        <v>0</v>
      </c>
      <c r="AM38" s="110">
        <f t="shared" si="5"/>
        <v>0</v>
      </c>
      <c r="AN38" s="110">
        <f t="shared" si="5"/>
        <v>0</v>
      </c>
      <c r="AO38" s="110">
        <f t="shared" si="5"/>
        <v>0</v>
      </c>
      <c r="AP38" s="110">
        <f t="shared" si="5"/>
        <v>0</v>
      </c>
      <c r="AQ38" s="110">
        <f t="shared" si="5"/>
        <v>0</v>
      </c>
      <c r="AR38" s="110">
        <f t="shared" si="5"/>
        <v>0</v>
      </c>
    </row>
    <row r="39" spans="1:44" s="14" customFormat="1" ht="18" customHeight="1">
      <c r="A39" s="78"/>
      <c r="B39" s="31" t="s">
        <v>15</v>
      </c>
      <c r="C39" s="20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</row>
    <row r="40" spans="1:44" s="14" customFormat="1" ht="18" customHeight="1">
      <c r="A40" s="77"/>
      <c r="B40" s="31" t="s">
        <v>16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</row>
    <row r="41" spans="1:44" s="14" customFormat="1" ht="18" customHeight="1">
      <c r="A41" s="77"/>
      <c r="B41" s="470" t="s">
        <v>333</v>
      </c>
      <c r="C41" s="472"/>
      <c r="D41" s="471">
        <f>D42+D43</f>
        <v>0</v>
      </c>
      <c r="E41" s="471">
        <f t="shared" ref="E41:AR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471">
        <f t="shared" si="6"/>
        <v>0</v>
      </c>
      <c r="N41" s="471">
        <f t="shared" si="6"/>
        <v>0</v>
      </c>
      <c r="O41" s="471">
        <f t="shared" si="6"/>
        <v>0</v>
      </c>
      <c r="P41" s="471">
        <f t="shared" si="6"/>
        <v>0</v>
      </c>
      <c r="Q41" s="471">
        <f t="shared" si="6"/>
        <v>0</v>
      </c>
      <c r="R41" s="471">
        <f t="shared" si="6"/>
        <v>0</v>
      </c>
      <c r="S41" s="471">
        <f t="shared" si="6"/>
        <v>0</v>
      </c>
      <c r="T41" s="471">
        <f t="shared" si="6"/>
        <v>0</v>
      </c>
      <c r="U41" s="471">
        <f t="shared" si="6"/>
        <v>0</v>
      </c>
      <c r="V41" s="471">
        <f t="shared" si="6"/>
        <v>0</v>
      </c>
      <c r="W41" s="471">
        <f t="shared" si="6"/>
        <v>0</v>
      </c>
      <c r="X41" s="471">
        <f t="shared" si="6"/>
        <v>0</v>
      </c>
      <c r="Y41" s="471">
        <f t="shared" si="6"/>
        <v>0</v>
      </c>
      <c r="Z41" s="471">
        <f t="shared" si="6"/>
        <v>0</v>
      </c>
      <c r="AA41" s="471">
        <f t="shared" si="6"/>
        <v>0</v>
      </c>
      <c r="AB41" s="471">
        <f t="shared" si="6"/>
        <v>0</v>
      </c>
      <c r="AC41" s="471">
        <f t="shared" si="6"/>
        <v>0</v>
      </c>
      <c r="AD41" s="471">
        <f t="shared" si="6"/>
        <v>0</v>
      </c>
      <c r="AE41" s="471">
        <f t="shared" si="6"/>
        <v>0</v>
      </c>
      <c r="AF41" s="471">
        <f t="shared" si="6"/>
        <v>0</v>
      </c>
      <c r="AG41" s="471">
        <f t="shared" si="6"/>
        <v>0</v>
      </c>
      <c r="AH41" s="471">
        <f t="shared" si="6"/>
        <v>0</v>
      </c>
      <c r="AI41" s="471">
        <f t="shared" si="6"/>
        <v>0</v>
      </c>
      <c r="AJ41" s="471">
        <f t="shared" si="6"/>
        <v>0</v>
      </c>
      <c r="AK41" s="471">
        <f t="shared" si="6"/>
        <v>0</v>
      </c>
      <c r="AL41" s="471">
        <f t="shared" si="6"/>
        <v>0</v>
      </c>
      <c r="AM41" s="471">
        <f t="shared" si="6"/>
        <v>0</v>
      </c>
      <c r="AN41" s="471">
        <f t="shared" si="6"/>
        <v>0</v>
      </c>
      <c r="AO41" s="471">
        <f t="shared" si="6"/>
        <v>0</v>
      </c>
      <c r="AP41" s="471">
        <f t="shared" si="6"/>
        <v>0</v>
      </c>
      <c r="AQ41" s="471">
        <f t="shared" si="6"/>
        <v>0</v>
      </c>
      <c r="AR41" s="471">
        <f t="shared" si="6"/>
        <v>0</v>
      </c>
    </row>
    <row r="42" spans="1:44" s="14" customFormat="1" ht="18" customHeight="1">
      <c r="A42" s="77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</row>
    <row r="43" spans="1:44" s="14" customFormat="1" ht="18" customHeight="1">
      <c r="A43" s="77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</row>
    <row r="44" spans="1:44" s="14" customFormat="1" ht="18" customHeight="1">
      <c r="A44" s="88"/>
      <c r="B44" s="12" t="s">
        <v>19</v>
      </c>
      <c r="C44" s="12"/>
      <c r="D44" s="396">
        <f>D41+D28</f>
        <v>0</v>
      </c>
      <c r="E44" s="396">
        <f t="shared" ref="E44:AR44" si="7">E41+E28</f>
        <v>0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0</v>
      </c>
      <c r="M44" s="396">
        <f t="shared" si="7"/>
        <v>0</v>
      </c>
      <c r="N44" s="396">
        <f t="shared" si="7"/>
        <v>0</v>
      </c>
      <c r="O44" s="396">
        <f t="shared" si="7"/>
        <v>0</v>
      </c>
      <c r="P44" s="396">
        <f t="shared" si="7"/>
        <v>0</v>
      </c>
      <c r="Q44" s="396">
        <f t="shared" si="7"/>
        <v>0</v>
      </c>
      <c r="R44" s="396">
        <f t="shared" si="7"/>
        <v>0</v>
      </c>
      <c r="S44" s="396">
        <f t="shared" si="7"/>
        <v>0</v>
      </c>
      <c r="T44" s="396">
        <f t="shared" si="7"/>
        <v>0</v>
      </c>
      <c r="U44" s="396">
        <f t="shared" si="7"/>
        <v>0</v>
      </c>
      <c r="V44" s="396">
        <f t="shared" si="7"/>
        <v>0</v>
      </c>
      <c r="W44" s="396">
        <f t="shared" si="7"/>
        <v>0</v>
      </c>
      <c r="X44" s="396">
        <f t="shared" si="7"/>
        <v>0</v>
      </c>
      <c r="Y44" s="396">
        <f t="shared" si="7"/>
        <v>0</v>
      </c>
      <c r="Z44" s="396">
        <f t="shared" si="7"/>
        <v>0</v>
      </c>
      <c r="AA44" s="396">
        <f t="shared" si="7"/>
        <v>0</v>
      </c>
      <c r="AB44" s="396">
        <f t="shared" si="7"/>
        <v>0</v>
      </c>
      <c r="AC44" s="396">
        <f t="shared" si="7"/>
        <v>0</v>
      </c>
      <c r="AD44" s="396">
        <f t="shared" si="7"/>
        <v>0</v>
      </c>
      <c r="AE44" s="396">
        <f t="shared" si="7"/>
        <v>0</v>
      </c>
      <c r="AF44" s="396">
        <f t="shared" si="7"/>
        <v>0</v>
      </c>
      <c r="AG44" s="396">
        <f t="shared" si="7"/>
        <v>0</v>
      </c>
      <c r="AH44" s="396">
        <f t="shared" si="7"/>
        <v>0</v>
      </c>
      <c r="AI44" s="396">
        <f t="shared" si="7"/>
        <v>0</v>
      </c>
      <c r="AJ44" s="396">
        <f t="shared" si="7"/>
        <v>0</v>
      </c>
      <c r="AK44" s="396">
        <f t="shared" si="7"/>
        <v>0</v>
      </c>
      <c r="AL44" s="396">
        <f t="shared" si="7"/>
        <v>0</v>
      </c>
      <c r="AM44" s="396">
        <f t="shared" si="7"/>
        <v>0</v>
      </c>
      <c r="AN44" s="396">
        <f t="shared" si="7"/>
        <v>0</v>
      </c>
      <c r="AO44" s="396">
        <f t="shared" si="7"/>
        <v>0</v>
      </c>
      <c r="AP44" s="396">
        <f t="shared" si="7"/>
        <v>0</v>
      </c>
      <c r="AQ44" s="396">
        <f t="shared" si="7"/>
        <v>0</v>
      </c>
      <c r="AR44" s="396">
        <f t="shared" si="7"/>
        <v>0</v>
      </c>
    </row>
    <row r="45" spans="1:44" s="14" customFormat="1" ht="18" customHeight="1">
      <c r="A45" s="77"/>
      <c r="B45" s="6"/>
      <c r="C45" s="6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</row>
    <row r="46" spans="1:44" s="14" customFormat="1" ht="18" customHeight="1">
      <c r="A46" s="77"/>
      <c r="B46" s="75" t="s">
        <v>31</v>
      </c>
      <c r="C46" s="6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</row>
    <row r="47" spans="1:44" s="14" customFormat="1" ht="18" customHeight="1">
      <c r="A47" s="77"/>
      <c r="B47" s="470" t="s">
        <v>332</v>
      </c>
      <c r="C47" s="472"/>
      <c r="D47" s="471">
        <f t="shared" ref="D47:AR47" si="8">D48+D51+D54+D57</f>
        <v>0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71">
        <f t="shared" si="8"/>
        <v>0</v>
      </c>
      <c r="N47" s="471">
        <f t="shared" si="8"/>
        <v>0</v>
      </c>
      <c r="O47" s="471">
        <f t="shared" si="8"/>
        <v>0</v>
      </c>
      <c r="P47" s="471">
        <f t="shared" si="8"/>
        <v>0</v>
      </c>
      <c r="Q47" s="471">
        <f t="shared" si="8"/>
        <v>0</v>
      </c>
      <c r="R47" s="471">
        <f t="shared" si="8"/>
        <v>0</v>
      </c>
      <c r="S47" s="471">
        <f t="shared" si="8"/>
        <v>0</v>
      </c>
      <c r="T47" s="471">
        <f t="shared" si="8"/>
        <v>0</v>
      </c>
      <c r="U47" s="471">
        <f t="shared" si="8"/>
        <v>0</v>
      </c>
      <c r="V47" s="471">
        <f t="shared" si="8"/>
        <v>0</v>
      </c>
      <c r="W47" s="471">
        <f t="shared" si="8"/>
        <v>0</v>
      </c>
      <c r="X47" s="471">
        <f t="shared" si="8"/>
        <v>0</v>
      </c>
      <c r="Y47" s="471">
        <f t="shared" si="8"/>
        <v>0</v>
      </c>
      <c r="Z47" s="471">
        <f t="shared" si="8"/>
        <v>0</v>
      </c>
      <c r="AA47" s="471">
        <f t="shared" si="8"/>
        <v>0</v>
      </c>
      <c r="AB47" s="471">
        <f t="shared" si="8"/>
        <v>0</v>
      </c>
      <c r="AC47" s="471">
        <f t="shared" si="8"/>
        <v>0</v>
      </c>
      <c r="AD47" s="471">
        <f t="shared" si="8"/>
        <v>0</v>
      </c>
      <c r="AE47" s="471">
        <f t="shared" si="8"/>
        <v>0</v>
      </c>
      <c r="AF47" s="471">
        <f t="shared" si="8"/>
        <v>0</v>
      </c>
      <c r="AG47" s="471">
        <f t="shared" si="8"/>
        <v>0</v>
      </c>
      <c r="AH47" s="471">
        <f t="shared" si="8"/>
        <v>0</v>
      </c>
      <c r="AI47" s="471">
        <f t="shared" si="8"/>
        <v>0</v>
      </c>
      <c r="AJ47" s="471">
        <f t="shared" si="8"/>
        <v>0</v>
      </c>
      <c r="AK47" s="471">
        <f t="shared" si="8"/>
        <v>0</v>
      </c>
      <c r="AL47" s="471">
        <f t="shared" si="8"/>
        <v>0</v>
      </c>
      <c r="AM47" s="471">
        <f t="shared" si="8"/>
        <v>0</v>
      </c>
      <c r="AN47" s="471">
        <f t="shared" si="8"/>
        <v>0</v>
      </c>
      <c r="AO47" s="471">
        <f t="shared" si="8"/>
        <v>0</v>
      </c>
      <c r="AP47" s="471">
        <f t="shared" si="8"/>
        <v>0</v>
      </c>
      <c r="AQ47" s="471">
        <f t="shared" si="8"/>
        <v>0</v>
      </c>
      <c r="AR47" s="471">
        <f t="shared" si="8"/>
        <v>0</v>
      </c>
    </row>
    <row r="48" spans="1:44" s="14" customFormat="1" ht="18" customHeight="1">
      <c r="A48" s="77"/>
      <c r="B48" s="12" t="s">
        <v>14</v>
      </c>
      <c r="C48" s="200"/>
      <c r="D48" s="396">
        <f t="shared" ref="D48:AR48" si="9">SUM(D49:D50)</f>
        <v>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396">
        <f t="shared" si="9"/>
        <v>0</v>
      </c>
      <c r="N48" s="396">
        <f t="shared" si="9"/>
        <v>0</v>
      </c>
      <c r="O48" s="396">
        <f t="shared" si="9"/>
        <v>0</v>
      </c>
      <c r="P48" s="396">
        <f t="shared" si="9"/>
        <v>0</v>
      </c>
      <c r="Q48" s="396">
        <f t="shared" si="9"/>
        <v>0</v>
      </c>
      <c r="R48" s="396">
        <f t="shared" si="9"/>
        <v>0</v>
      </c>
      <c r="S48" s="396">
        <f t="shared" si="9"/>
        <v>0</v>
      </c>
      <c r="T48" s="396">
        <f t="shared" si="9"/>
        <v>0</v>
      </c>
      <c r="U48" s="396">
        <f t="shared" si="9"/>
        <v>0</v>
      </c>
      <c r="V48" s="396">
        <f t="shared" si="9"/>
        <v>0</v>
      </c>
      <c r="W48" s="396">
        <f t="shared" si="9"/>
        <v>0</v>
      </c>
      <c r="X48" s="396">
        <f t="shared" si="9"/>
        <v>0</v>
      </c>
      <c r="Y48" s="396">
        <f t="shared" si="9"/>
        <v>0</v>
      </c>
      <c r="Z48" s="396">
        <f t="shared" si="9"/>
        <v>0</v>
      </c>
      <c r="AA48" s="396">
        <f t="shared" si="9"/>
        <v>0</v>
      </c>
      <c r="AB48" s="396">
        <f t="shared" si="9"/>
        <v>0</v>
      </c>
      <c r="AC48" s="396">
        <f t="shared" si="9"/>
        <v>0</v>
      </c>
      <c r="AD48" s="396">
        <f t="shared" si="9"/>
        <v>0</v>
      </c>
      <c r="AE48" s="396">
        <f t="shared" si="9"/>
        <v>0</v>
      </c>
      <c r="AF48" s="396">
        <f t="shared" si="9"/>
        <v>0</v>
      </c>
      <c r="AG48" s="396">
        <f t="shared" si="9"/>
        <v>0</v>
      </c>
      <c r="AH48" s="396">
        <f t="shared" si="9"/>
        <v>0</v>
      </c>
      <c r="AI48" s="396">
        <f t="shared" si="9"/>
        <v>0</v>
      </c>
      <c r="AJ48" s="396">
        <f t="shared" si="9"/>
        <v>0</v>
      </c>
      <c r="AK48" s="396">
        <f t="shared" si="9"/>
        <v>0</v>
      </c>
      <c r="AL48" s="396">
        <f t="shared" si="9"/>
        <v>0</v>
      </c>
      <c r="AM48" s="396">
        <f t="shared" si="9"/>
        <v>0</v>
      </c>
      <c r="AN48" s="396">
        <f t="shared" si="9"/>
        <v>0</v>
      </c>
      <c r="AO48" s="396">
        <f t="shared" si="9"/>
        <v>0</v>
      </c>
      <c r="AP48" s="396">
        <f t="shared" si="9"/>
        <v>0</v>
      </c>
      <c r="AQ48" s="396">
        <f t="shared" si="9"/>
        <v>0</v>
      </c>
      <c r="AR48" s="396">
        <f t="shared" si="9"/>
        <v>0</v>
      </c>
    </row>
    <row r="49" spans="1:44" s="14" customFormat="1" ht="18" customHeight="1">
      <c r="A49" s="77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</row>
    <row r="50" spans="1:44" s="14" customFormat="1" ht="18" customHeight="1">
      <c r="A50" s="74"/>
      <c r="B50" s="31" t="s">
        <v>16</v>
      </c>
      <c r="C50" s="20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</row>
    <row r="51" spans="1:44" s="14" customFormat="1" ht="18" customHeight="1">
      <c r="A51" s="74"/>
      <c r="B51" s="12" t="s">
        <v>330</v>
      </c>
      <c r="C51" s="200"/>
      <c r="D51" s="396">
        <f t="shared" ref="D51:AR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396">
        <f t="shared" si="10"/>
        <v>0</v>
      </c>
      <c r="N51" s="396">
        <f t="shared" si="10"/>
        <v>0</v>
      </c>
      <c r="O51" s="396">
        <f t="shared" si="10"/>
        <v>0</v>
      </c>
      <c r="P51" s="396">
        <f t="shared" si="10"/>
        <v>0</v>
      </c>
      <c r="Q51" s="396">
        <f t="shared" si="10"/>
        <v>0</v>
      </c>
      <c r="R51" s="396">
        <f t="shared" si="10"/>
        <v>0</v>
      </c>
      <c r="S51" s="396">
        <f t="shared" si="10"/>
        <v>0</v>
      </c>
      <c r="T51" s="396">
        <f t="shared" si="10"/>
        <v>0</v>
      </c>
      <c r="U51" s="396">
        <f t="shared" si="10"/>
        <v>0</v>
      </c>
      <c r="V51" s="396">
        <f t="shared" si="10"/>
        <v>0</v>
      </c>
      <c r="W51" s="396">
        <f t="shared" si="10"/>
        <v>0</v>
      </c>
      <c r="X51" s="396">
        <f t="shared" si="10"/>
        <v>0</v>
      </c>
      <c r="Y51" s="396">
        <f t="shared" si="10"/>
        <v>0</v>
      </c>
      <c r="Z51" s="396">
        <f t="shared" si="10"/>
        <v>0</v>
      </c>
      <c r="AA51" s="396">
        <f t="shared" si="10"/>
        <v>0</v>
      </c>
      <c r="AB51" s="396">
        <f t="shared" si="10"/>
        <v>0</v>
      </c>
      <c r="AC51" s="396">
        <f t="shared" si="10"/>
        <v>0</v>
      </c>
      <c r="AD51" s="396">
        <f t="shared" si="10"/>
        <v>0</v>
      </c>
      <c r="AE51" s="396">
        <f t="shared" si="10"/>
        <v>0</v>
      </c>
      <c r="AF51" s="396">
        <f t="shared" si="10"/>
        <v>0</v>
      </c>
      <c r="AG51" s="396">
        <f t="shared" si="10"/>
        <v>0</v>
      </c>
      <c r="AH51" s="396">
        <f t="shared" si="10"/>
        <v>0</v>
      </c>
      <c r="AI51" s="396">
        <f t="shared" si="10"/>
        <v>0</v>
      </c>
      <c r="AJ51" s="396">
        <f t="shared" si="10"/>
        <v>0</v>
      </c>
      <c r="AK51" s="396">
        <f t="shared" si="10"/>
        <v>0</v>
      </c>
      <c r="AL51" s="396">
        <f t="shared" si="10"/>
        <v>0</v>
      </c>
      <c r="AM51" s="396">
        <f t="shared" si="10"/>
        <v>0</v>
      </c>
      <c r="AN51" s="396">
        <f t="shared" si="10"/>
        <v>0</v>
      </c>
      <c r="AO51" s="396">
        <f t="shared" si="10"/>
        <v>0</v>
      </c>
      <c r="AP51" s="396">
        <f t="shared" si="10"/>
        <v>0</v>
      </c>
      <c r="AQ51" s="396">
        <f t="shared" si="10"/>
        <v>0</v>
      </c>
      <c r="AR51" s="396">
        <f t="shared" si="10"/>
        <v>0</v>
      </c>
    </row>
    <row r="52" spans="1:44" s="14" customFormat="1" ht="18" customHeight="1">
      <c r="A52" s="74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</row>
    <row r="53" spans="1:44" s="14" customFormat="1" ht="18" customHeight="1">
      <c r="A53" s="74"/>
      <c r="B53" s="31" t="s">
        <v>16</v>
      </c>
      <c r="C53" s="20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</row>
    <row r="54" spans="1:44" s="14" customFormat="1" ht="18" customHeight="1">
      <c r="A54" s="77"/>
      <c r="B54" s="12" t="s">
        <v>17</v>
      </c>
      <c r="C54" s="200"/>
      <c r="D54" s="396">
        <f t="shared" ref="D54:AR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396">
        <f t="shared" si="11"/>
        <v>0</v>
      </c>
      <c r="N54" s="396">
        <f t="shared" si="11"/>
        <v>0</v>
      </c>
      <c r="O54" s="396">
        <f t="shared" si="11"/>
        <v>0</v>
      </c>
      <c r="P54" s="396">
        <f t="shared" si="11"/>
        <v>0</v>
      </c>
      <c r="Q54" s="396">
        <f t="shared" si="11"/>
        <v>0</v>
      </c>
      <c r="R54" s="396">
        <f t="shared" si="11"/>
        <v>0</v>
      </c>
      <c r="S54" s="396">
        <f t="shared" si="11"/>
        <v>0</v>
      </c>
      <c r="T54" s="396">
        <f t="shared" si="11"/>
        <v>0</v>
      </c>
      <c r="U54" s="396">
        <f t="shared" si="11"/>
        <v>0</v>
      </c>
      <c r="V54" s="396">
        <f t="shared" si="11"/>
        <v>0</v>
      </c>
      <c r="W54" s="396">
        <f t="shared" si="11"/>
        <v>0</v>
      </c>
      <c r="X54" s="396">
        <f t="shared" si="11"/>
        <v>0</v>
      </c>
      <c r="Y54" s="396">
        <f t="shared" si="11"/>
        <v>0</v>
      </c>
      <c r="Z54" s="396">
        <f t="shared" si="11"/>
        <v>0</v>
      </c>
      <c r="AA54" s="396">
        <f t="shared" si="11"/>
        <v>0</v>
      </c>
      <c r="AB54" s="396">
        <f t="shared" si="11"/>
        <v>0</v>
      </c>
      <c r="AC54" s="396">
        <f t="shared" si="11"/>
        <v>0</v>
      </c>
      <c r="AD54" s="396">
        <f t="shared" si="11"/>
        <v>0</v>
      </c>
      <c r="AE54" s="396">
        <f t="shared" si="11"/>
        <v>0</v>
      </c>
      <c r="AF54" s="396">
        <f t="shared" si="11"/>
        <v>0</v>
      </c>
      <c r="AG54" s="396">
        <f t="shared" si="11"/>
        <v>0</v>
      </c>
      <c r="AH54" s="396">
        <f t="shared" si="11"/>
        <v>0</v>
      </c>
      <c r="AI54" s="396">
        <f t="shared" si="11"/>
        <v>0</v>
      </c>
      <c r="AJ54" s="396">
        <f t="shared" si="11"/>
        <v>0</v>
      </c>
      <c r="AK54" s="396">
        <f t="shared" si="11"/>
        <v>0</v>
      </c>
      <c r="AL54" s="396">
        <f t="shared" si="11"/>
        <v>0</v>
      </c>
      <c r="AM54" s="396">
        <f t="shared" si="11"/>
        <v>0</v>
      </c>
      <c r="AN54" s="396">
        <f t="shared" si="11"/>
        <v>0</v>
      </c>
      <c r="AO54" s="396">
        <f t="shared" si="11"/>
        <v>0</v>
      </c>
      <c r="AP54" s="396">
        <f t="shared" si="11"/>
        <v>0</v>
      </c>
      <c r="AQ54" s="396">
        <f t="shared" si="11"/>
        <v>0</v>
      </c>
      <c r="AR54" s="396">
        <f t="shared" si="11"/>
        <v>0</v>
      </c>
    </row>
    <row r="55" spans="1:44" s="14" customFormat="1" ht="18" customHeight="1">
      <c r="A55" s="78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</row>
    <row r="56" spans="1:44" s="14" customFormat="1" ht="18" customHeight="1">
      <c r="A56" s="78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</row>
    <row r="57" spans="1:44" s="14" customFormat="1" ht="18" customHeight="1">
      <c r="A57" s="77"/>
      <c r="B57" s="12" t="s">
        <v>18</v>
      </c>
      <c r="C57" s="200"/>
      <c r="D57" s="110">
        <f t="shared" ref="D57:AR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0</v>
      </c>
      <c r="N57" s="110">
        <f t="shared" si="12"/>
        <v>0</v>
      </c>
      <c r="O57" s="110">
        <f t="shared" si="12"/>
        <v>0</v>
      </c>
      <c r="P57" s="110">
        <f t="shared" si="12"/>
        <v>0</v>
      </c>
      <c r="Q57" s="110">
        <f t="shared" si="12"/>
        <v>0</v>
      </c>
      <c r="R57" s="110">
        <f t="shared" si="12"/>
        <v>0</v>
      </c>
      <c r="S57" s="110">
        <f t="shared" si="12"/>
        <v>0</v>
      </c>
      <c r="T57" s="110">
        <f t="shared" si="12"/>
        <v>0</v>
      </c>
      <c r="U57" s="110">
        <f t="shared" si="12"/>
        <v>0</v>
      </c>
      <c r="V57" s="110">
        <f t="shared" si="12"/>
        <v>0</v>
      </c>
      <c r="W57" s="110">
        <f t="shared" si="12"/>
        <v>0</v>
      </c>
      <c r="X57" s="110">
        <f t="shared" si="12"/>
        <v>0</v>
      </c>
      <c r="Y57" s="110">
        <f t="shared" si="12"/>
        <v>0</v>
      </c>
      <c r="Z57" s="110">
        <f t="shared" si="12"/>
        <v>0</v>
      </c>
      <c r="AA57" s="110">
        <f t="shared" si="12"/>
        <v>0</v>
      </c>
      <c r="AB57" s="110">
        <f t="shared" si="12"/>
        <v>0</v>
      </c>
      <c r="AC57" s="110">
        <f t="shared" si="12"/>
        <v>0</v>
      </c>
      <c r="AD57" s="110">
        <f t="shared" si="12"/>
        <v>0</v>
      </c>
      <c r="AE57" s="110">
        <f t="shared" si="12"/>
        <v>0</v>
      </c>
      <c r="AF57" s="110">
        <f t="shared" si="12"/>
        <v>0</v>
      </c>
      <c r="AG57" s="110">
        <f t="shared" si="12"/>
        <v>0</v>
      </c>
      <c r="AH57" s="110">
        <f t="shared" si="12"/>
        <v>0</v>
      </c>
      <c r="AI57" s="110">
        <f t="shared" si="12"/>
        <v>0</v>
      </c>
      <c r="AJ57" s="110">
        <f t="shared" si="12"/>
        <v>0</v>
      </c>
      <c r="AK57" s="110">
        <f t="shared" si="12"/>
        <v>0</v>
      </c>
      <c r="AL57" s="110">
        <f t="shared" si="12"/>
        <v>0</v>
      </c>
      <c r="AM57" s="110">
        <f t="shared" si="12"/>
        <v>0</v>
      </c>
      <c r="AN57" s="110">
        <f t="shared" si="12"/>
        <v>0</v>
      </c>
      <c r="AO57" s="110">
        <f t="shared" si="12"/>
        <v>0</v>
      </c>
      <c r="AP57" s="110">
        <f t="shared" si="12"/>
        <v>0</v>
      </c>
      <c r="AQ57" s="110">
        <f t="shared" si="12"/>
        <v>0</v>
      </c>
      <c r="AR57" s="110">
        <f t="shared" si="12"/>
        <v>0</v>
      </c>
    </row>
    <row r="58" spans="1:44" s="14" customFormat="1" ht="18" customHeight="1">
      <c r="A58" s="78"/>
      <c r="B58" s="31" t="s">
        <v>15</v>
      </c>
      <c r="C58" s="20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</row>
    <row r="59" spans="1:44" s="14" customFormat="1" ht="18" customHeight="1">
      <c r="A59" s="78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</row>
    <row r="60" spans="1:44" s="14" customFormat="1" ht="18" customHeight="1">
      <c r="A60" s="78"/>
      <c r="B60" s="470" t="s">
        <v>333</v>
      </c>
      <c r="C60" s="472"/>
      <c r="D60" s="471">
        <f t="shared" ref="D60:AR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71">
        <f t="shared" si="13"/>
        <v>0</v>
      </c>
      <c r="N60" s="471">
        <f t="shared" si="13"/>
        <v>0</v>
      </c>
      <c r="O60" s="471">
        <f t="shared" si="13"/>
        <v>0</v>
      </c>
      <c r="P60" s="471">
        <f t="shared" si="13"/>
        <v>0</v>
      </c>
      <c r="Q60" s="471">
        <f t="shared" si="13"/>
        <v>0</v>
      </c>
      <c r="R60" s="471">
        <f t="shared" si="13"/>
        <v>0</v>
      </c>
      <c r="S60" s="471">
        <f t="shared" si="13"/>
        <v>0</v>
      </c>
      <c r="T60" s="471">
        <f t="shared" si="13"/>
        <v>0</v>
      </c>
      <c r="U60" s="471">
        <f t="shared" si="13"/>
        <v>0</v>
      </c>
      <c r="V60" s="471">
        <f t="shared" si="13"/>
        <v>0</v>
      </c>
      <c r="W60" s="471">
        <f t="shared" si="13"/>
        <v>0</v>
      </c>
      <c r="X60" s="471">
        <f t="shared" si="13"/>
        <v>0</v>
      </c>
      <c r="Y60" s="471">
        <f t="shared" si="13"/>
        <v>0</v>
      </c>
      <c r="Z60" s="471">
        <f t="shared" si="13"/>
        <v>0</v>
      </c>
      <c r="AA60" s="471">
        <f t="shared" si="13"/>
        <v>0</v>
      </c>
      <c r="AB60" s="471">
        <f t="shared" si="13"/>
        <v>0</v>
      </c>
      <c r="AC60" s="471">
        <f t="shared" si="13"/>
        <v>0</v>
      </c>
      <c r="AD60" s="471">
        <f t="shared" si="13"/>
        <v>0</v>
      </c>
      <c r="AE60" s="471">
        <f t="shared" si="13"/>
        <v>0</v>
      </c>
      <c r="AF60" s="471">
        <f t="shared" si="13"/>
        <v>0</v>
      </c>
      <c r="AG60" s="471">
        <f t="shared" si="13"/>
        <v>0</v>
      </c>
      <c r="AH60" s="471">
        <f t="shared" si="13"/>
        <v>0</v>
      </c>
      <c r="AI60" s="471">
        <f t="shared" si="13"/>
        <v>0</v>
      </c>
      <c r="AJ60" s="471">
        <f t="shared" si="13"/>
        <v>0</v>
      </c>
      <c r="AK60" s="471">
        <f t="shared" si="13"/>
        <v>0</v>
      </c>
      <c r="AL60" s="471">
        <f t="shared" si="13"/>
        <v>0</v>
      </c>
      <c r="AM60" s="471">
        <f t="shared" si="13"/>
        <v>0</v>
      </c>
      <c r="AN60" s="471">
        <f t="shared" si="13"/>
        <v>0</v>
      </c>
      <c r="AO60" s="471">
        <f t="shared" si="13"/>
        <v>0</v>
      </c>
      <c r="AP60" s="471">
        <f t="shared" si="13"/>
        <v>0</v>
      </c>
      <c r="AQ60" s="471">
        <f t="shared" si="13"/>
        <v>0</v>
      </c>
      <c r="AR60" s="471">
        <f t="shared" si="13"/>
        <v>0</v>
      </c>
    </row>
    <row r="61" spans="1:44" s="14" customFormat="1" ht="18" customHeight="1">
      <c r="A61" s="78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</row>
    <row r="62" spans="1:44" s="14" customFormat="1" ht="18" customHeight="1">
      <c r="A62" s="78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</row>
    <row r="63" spans="1:44" s="14" customFormat="1" ht="18" customHeight="1">
      <c r="A63" s="77"/>
      <c r="B63" s="12" t="s">
        <v>19</v>
      </c>
      <c r="C63" s="12"/>
      <c r="D63" s="396">
        <f>D60+D47</f>
        <v>0</v>
      </c>
      <c r="E63" s="396">
        <f t="shared" ref="E63:AR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396">
        <f t="shared" si="14"/>
        <v>0</v>
      </c>
      <c r="N63" s="396">
        <f t="shared" si="14"/>
        <v>0</v>
      </c>
      <c r="O63" s="396">
        <f t="shared" si="14"/>
        <v>0</v>
      </c>
      <c r="P63" s="396">
        <f t="shared" si="14"/>
        <v>0</v>
      </c>
      <c r="Q63" s="396">
        <f t="shared" si="14"/>
        <v>0</v>
      </c>
      <c r="R63" s="396">
        <f t="shared" si="14"/>
        <v>0</v>
      </c>
      <c r="S63" s="396">
        <f t="shared" si="14"/>
        <v>0</v>
      </c>
      <c r="T63" s="396">
        <f t="shared" si="14"/>
        <v>0</v>
      </c>
      <c r="U63" s="396">
        <f t="shared" si="14"/>
        <v>0</v>
      </c>
      <c r="V63" s="396">
        <f t="shared" si="14"/>
        <v>0</v>
      </c>
      <c r="W63" s="396">
        <f t="shared" si="14"/>
        <v>0</v>
      </c>
      <c r="X63" s="396">
        <f t="shared" si="14"/>
        <v>0</v>
      </c>
      <c r="Y63" s="396">
        <f t="shared" si="14"/>
        <v>0</v>
      </c>
      <c r="Z63" s="396">
        <f t="shared" si="14"/>
        <v>0</v>
      </c>
      <c r="AA63" s="396">
        <f t="shared" si="14"/>
        <v>0</v>
      </c>
      <c r="AB63" s="396">
        <f t="shared" si="14"/>
        <v>0</v>
      </c>
      <c r="AC63" s="396">
        <f t="shared" si="14"/>
        <v>0</v>
      </c>
      <c r="AD63" s="396">
        <f t="shared" si="14"/>
        <v>0</v>
      </c>
      <c r="AE63" s="396">
        <f t="shared" si="14"/>
        <v>0</v>
      </c>
      <c r="AF63" s="396">
        <f t="shared" si="14"/>
        <v>0</v>
      </c>
      <c r="AG63" s="396">
        <f t="shared" si="14"/>
        <v>0</v>
      </c>
      <c r="AH63" s="396">
        <f t="shared" si="14"/>
        <v>0</v>
      </c>
      <c r="AI63" s="396">
        <f t="shared" si="14"/>
        <v>0</v>
      </c>
      <c r="AJ63" s="396">
        <f t="shared" si="14"/>
        <v>0</v>
      </c>
      <c r="AK63" s="396">
        <f t="shared" si="14"/>
        <v>0</v>
      </c>
      <c r="AL63" s="396">
        <f t="shared" si="14"/>
        <v>0</v>
      </c>
      <c r="AM63" s="396">
        <f t="shared" si="14"/>
        <v>0</v>
      </c>
      <c r="AN63" s="396">
        <f t="shared" si="14"/>
        <v>0</v>
      </c>
      <c r="AO63" s="396">
        <f t="shared" si="14"/>
        <v>0</v>
      </c>
      <c r="AP63" s="396">
        <f t="shared" si="14"/>
        <v>0</v>
      </c>
      <c r="AQ63" s="396">
        <f t="shared" si="14"/>
        <v>0</v>
      </c>
      <c r="AR63" s="396">
        <f t="shared" si="14"/>
        <v>0</v>
      </c>
    </row>
    <row r="64" spans="1:44" s="14" customFormat="1" ht="18" customHeight="1">
      <c r="A64" s="78"/>
      <c r="B64" s="6"/>
      <c r="C64" s="79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212"/>
      <c r="AB64" s="212"/>
      <c r="AC64" s="212"/>
      <c r="AD64" s="212"/>
      <c r="AE64" s="212"/>
      <c r="AF64" s="212"/>
      <c r="AG64" s="212"/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</row>
    <row r="65" spans="1:44" s="14" customFormat="1" ht="18" customHeight="1">
      <c r="A65" s="78"/>
      <c r="B65" s="6" t="s">
        <v>32</v>
      </c>
      <c r="C65" s="6"/>
      <c r="D65" s="403">
        <f>D63+D44</f>
        <v>0</v>
      </c>
      <c r="E65" s="403">
        <f t="shared" ref="E65:AR65" si="15">E63+E44</f>
        <v>0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 t="shared" si="15"/>
        <v>0</v>
      </c>
      <c r="N65" s="403">
        <f t="shared" si="15"/>
        <v>0</v>
      </c>
      <c r="O65" s="403">
        <f t="shared" si="15"/>
        <v>0</v>
      </c>
      <c r="P65" s="403">
        <f t="shared" si="15"/>
        <v>0</v>
      </c>
      <c r="Q65" s="403">
        <f t="shared" si="15"/>
        <v>0</v>
      </c>
      <c r="R65" s="403">
        <f t="shared" si="15"/>
        <v>0</v>
      </c>
      <c r="S65" s="403">
        <f t="shared" si="15"/>
        <v>0</v>
      </c>
      <c r="T65" s="403">
        <f t="shared" si="15"/>
        <v>0</v>
      </c>
      <c r="U65" s="403">
        <f t="shared" si="15"/>
        <v>0</v>
      </c>
      <c r="V65" s="403">
        <f t="shared" si="15"/>
        <v>0</v>
      </c>
      <c r="W65" s="403">
        <f t="shared" si="15"/>
        <v>0</v>
      </c>
      <c r="X65" s="403">
        <f t="shared" si="15"/>
        <v>0</v>
      </c>
      <c r="Y65" s="403">
        <f t="shared" si="15"/>
        <v>0</v>
      </c>
      <c r="Z65" s="403">
        <f t="shared" si="15"/>
        <v>0</v>
      </c>
      <c r="AA65" s="403">
        <f t="shared" si="15"/>
        <v>0</v>
      </c>
      <c r="AB65" s="403">
        <f t="shared" si="15"/>
        <v>0</v>
      </c>
      <c r="AC65" s="403">
        <f t="shared" si="15"/>
        <v>0</v>
      </c>
      <c r="AD65" s="403">
        <f t="shared" si="15"/>
        <v>0</v>
      </c>
      <c r="AE65" s="403">
        <f t="shared" si="15"/>
        <v>0</v>
      </c>
      <c r="AF65" s="403">
        <f t="shared" si="15"/>
        <v>0</v>
      </c>
      <c r="AG65" s="403">
        <f t="shared" si="15"/>
        <v>0</v>
      </c>
      <c r="AH65" s="403">
        <f t="shared" si="15"/>
        <v>0</v>
      </c>
      <c r="AI65" s="403">
        <f t="shared" si="15"/>
        <v>0</v>
      </c>
      <c r="AJ65" s="403">
        <f t="shared" si="15"/>
        <v>0</v>
      </c>
      <c r="AK65" s="403">
        <f t="shared" si="15"/>
        <v>0</v>
      </c>
      <c r="AL65" s="403">
        <f t="shared" si="15"/>
        <v>0</v>
      </c>
      <c r="AM65" s="403">
        <f t="shared" si="15"/>
        <v>0</v>
      </c>
      <c r="AN65" s="403">
        <f t="shared" si="15"/>
        <v>0</v>
      </c>
      <c r="AO65" s="403">
        <f t="shared" si="15"/>
        <v>0</v>
      </c>
      <c r="AP65" s="403">
        <f t="shared" si="15"/>
        <v>0</v>
      </c>
      <c r="AQ65" s="403">
        <f t="shared" si="15"/>
        <v>0</v>
      </c>
      <c r="AR65" s="403">
        <f t="shared" si="15"/>
        <v>0</v>
      </c>
    </row>
    <row r="66" spans="1:44" s="14" customFormat="1" ht="18" customHeight="1">
      <c r="A66" s="77"/>
      <c r="B66" s="5"/>
      <c r="C66" s="6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212"/>
      <c r="AB66" s="212"/>
      <c r="AC66" s="212"/>
      <c r="AD66" s="212"/>
      <c r="AE66" s="212"/>
      <c r="AF66" s="212"/>
      <c r="AG66" s="212"/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</row>
    <row r="67" spans="1:44" s="14" customFormat="1" ht="18" customHeight="1">
      <c r="A67" s="89"/>
      <c r="B67" s="90" t="s">
        <v>33</v>
      </c>
      <c r="C67" s="91"/>
      <c r="D67" s="404">
        <f>D65+'A4'!D71+'A4'!D48+'A4'!D29</f>
        <v>0</v>
      </c>
      <c r="E67" s="404">
        <f>E65+'A4'!E71+'A4'!E48+'A4'!E29</f>
        <v>0</v>
      </c>
      <c r="F67" s="404">
        <f>F65+'A4'!F71+'A4'!F48+'A4'!F29</f>
        <v>0</v>
      </c>
      <c r="G67" s="404">
        <f>G65+'A4'!G71+'A4'!G48+'A4'!G29</f>
        <v>0</v>
      </c>
      <c r="H67" s="404">
        <f>H65+'A4'!H71+'A4'!H48+'A4'!H29</f>
        <v>0</v>
      </c>
      <c r="I67" s="404">
        <f>I65+'A4'!I71+'A4'!I48+'A4'!I29</f>
        <v>0</v>
      </c>
      <c r="J67" s="404">
        <f>J65+'A4'!J71+'A4'!J48+'A4'!J29</f>
        <v>0</v>
      </c>
      <c r="K67" s="404">
        <f>K65+'A4'!K71+'A4'!K48+'A4'!K29</f>
        <v>0</v>
      </c>
      <c r="L67" s="404">
        <f>L65+'A4'!L71+'A4'!L48+'A4'!L29</f>
        <v>301.09047713000001</v>
      </c>
      <c r="M67" s="404">
        <f>M65+'A4'!M71+'A4'!M48+'A4'!M29</f>
        <v>0</v>
      </c>
      <c r="N67" s="404">
        <f>N65+'A4'!N71+'A4'!N48+'A4'!N29</f>
        <v>53.85844513</v>
      </c>
      <c r="O67" s="404">
        <f>O65+'A4'!O71+'A4'!O48+'A4'!O29</f>
        <v>142.22698821999995</v>
      </c>
      <c r="P67" s="404">
        <f>P65+'A4'!P71+'A4'!P48+'A4'!P29</f>
        <v>0</v>
      </c>
      <c r="Q67" s="404">
        <f>Q65+'A4'!Q71+'A4'!Q48+'A4'!Q29</f>
        <v>0</v>
      </c>
      <c r="R67" s="404">
        <f>R65+'A4'!R71+'A4'!R48+'A4'!R29</f>
        <v>39.173762960000005</v>
      </c>
      <c r="S67" s="404">
        <f>S65+'A4'!S71+'A4'!S48+'A4'!S29</f>
        <v>105.09530672000001</v>
      </c>
      <c r="T67" s="404">
        <f>T65+'A4'!T71+'A4'!T48+'A4'!T29</f>
        <v>0</v>
      </c>
      <c r="U67" s="404">
        <f>U65+'A4'!U71+'A4'!U48+'A4'!U29</f>
        <v>2.0152E-2</v>
      </c>
      <c r="V67" s="404">
        <f>V65+'A4'!V71+'A4'!V48+'A4'!V29</f>
        <v>20.01291032</v>
      </c>
      <c r="W67" s="404">
        <f>W65+'A4'!W71+'A4'!W48+'A4'!W29</f>
        <v>0</v>
      </c>
      <c r="X67" s="404">
        <f>X65+'A4'!X71+'A4'!X48+'A4'!X29</f>
        <v>1.80622E-2</v>
      </c>
      <c r="Y67" s="404">
        <f>Y65+'A4'!Y71+'A4'!Y48+'A4'!Y29</f>
        <v>0.48412379999999999</v>
      </c>
      <c r="Z67" s="404">
        <f>Z65+'A4'!Z71+'A4'!Z48+'A4'!Z29</f>
        <v>8.9340446799999995</v>
      </c>
      <c r="AA67" s="404">
        <f>AA65+'A4'!AA71+'A4'!AA48+'A4'!AA29</f>
        <v>0</v>
      </c>
      <c r="AB67" s="404">
        <f>AB65+'A4'!AB71+'A4'!AB48+'A4'!AB29</f>
        <v>0</v>
      </c>
      <c r="AC67" s="404">
        <f>AC65+'A4'!AC71+'A4'!AC48+'A4'!AC29</f>
        <v>526.97022835999996</v>
      </c>
      <c r="AD67" s="404">
        <f>AD65+'A4'!AD71+'A4'!AD48+'A4'!AD29</f>
        <v>992.77889604999996</v>
      </c>
      <c r="AE67" s="404">
        <f>AE65+'A4'!AE71+'A4'!AE48+'A4'!AE29</f>
        <v>0</v>
      </c>
      <c r="AF67" s="404">
        <f>AF65+'A4'!AF71+'A4'!AF48+'A4'!AF29</f>
        <v>0</v>
      </c>
      <c r="AG67" s="404">
        <f>AG65+'A4'!AG71+'A4'!AG48+'A4'!AG29</f>
        <v>60.707811280000008</v>
      </c>
      <c r="AH67" s="404">
        <f>AH65+'A4'!AH71+'A4'!AH48+'A4'!AH29</f>
        <v>0</v>
      </c>
      <c r="AI67" s="404">
        <f>AI65+'A4'!AI71+'A4'!AI48+'A4'!AI29</f>
        <v>0</v>
      </c>
      <c r="AJ67" s="404">
        <f>AJ65+'A4'!AJ71+'A4'!AJ48+'A4'!AJ29</f>
        <v>9.0407400000000002E-3</v>
      </c>
      <c r="AK67" s="404">
        <f>AK65+'A4'!AK71+'A4'!AK48+'A4'!AK29</f>
        <v>0</v>
      </c>
      <c r="AL67" s="404">
        <f>AL65+'A4'!AL71+'A4'!AL48+'A4'!AL29</f>
        <v>13.879733720000001</v>
      </c>
      <c r="AM67" s="404">
        <f>AM65+'A4'!AM71+'A4'!AM48+'A4'!AM29</f>
        <v>0</v>
      </c>
      <c r="AN67" s="404">
        <f>AN65+'A4'!AN71+'A4'!AN48+'A4'!AN29</f>
        <v>0</v>
      </c>
      <c r="AO67" s="404">
        <f>AO65+'A4'!AO71+'A4'!AO48+'A4'!AO29</f>
        <v>0</v>
      </c>
      <c r="AP67" s="404">
        <f>AP65+'A4'!AP71+'A4'!AP48+'A4'!AP29</f>
        <v>0</v>
      </c>
      <c r="AQ67" s="404">
        <f>AQ65+'A4'!AQ71+'A4'!AQ48+'A4'!AQ29</f>
        <v>13.443240800000002</v>
      </c>
      <c r="AR67" s="404">
        <f>AR65+'A4'!AR71+'A4'!AR48+'A4'!AR29</f>
        <v>4034.1849242100016</v>
      </c>
    </row>
    <row r="68" spans="1:44" s="14" customFormat="1" ht="20.25">
      <c r="A68" s="363" t="s">
        <v>146</v>
      </c>
      <c r="B68" s="6"/>
      <c r="C68" s="6"/>
      <c r="D68" s="47"/>
      <c r="E68" s="47"/>
      <c r="F68" s="47"/>
      <c r="G68" s="47"/>
      <c r="H68" s="47"/>
      <c r="I68" s="47"/>
      <c r="J68" s="47"/>
      <c r="K68" s="47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</row>
    <row r="69" spans="1:44" s="14" customFormat="1" ht="20.25">
      <c r="A69" s="363" t="s">
        <v>147</v>
      </c>
      <c r="B69" s="6"/>
      <c r="C69" s="6"/>
      <c r="D69" s="26"/>
      <c r="E69" s="26"/>
      <c r="F69" s="26"/>
      <c r="G69" s="26"/>
      <c r="H69" s="26"/>
      <c r="I69" s="26"/>
      <c r="J69" s="26"/>
      <c r="K69" s="47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</row>
    <row r="70" spans="1:44" s="44" customFormat="1" ht="24">
      <c r="A70" s="363" t="s">
        <v>148</v>
      </c>
      <c r="B70" s="92"/>
      <c r="C70" s="92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</row>
    <row r="71" spans="1:44" s="44" customFormat="1" ht="18" customHeight="1">
      <c r="A71" s="58"/>
      <c r="B71" s="58"/>
      <c r="C71" s="58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60"/>
      <c r="Q71" s="59"/>
      <c r="R71" s="59"/>
      <c r="U71" s="59"/>
    </row>
    <row r="72" spans="1:44" s="40" customFormat="1" ht="18" customHeight="1">
      <c r="A72" s="93"/>
      <c r="B72" s="93"/>
      <c r="C72" s="9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</row>
    <row r="73" spans="1:44">
      <c r="D73" s="143"/>
    </row>
    <row r="74" spans="1:44"/>
    <row r="75" spans="1:44" hidden="1">
      <c r="D75" s="143"/>
    </row>
    <row r="76" spans="1:44"/>
    <row r="77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63"/>
  <sheetViews>
    <sheetView topLeftCell="A28" workbookViewId="0">
      <selection activeCell="A61" sqref="A61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1.28515625" style="459" customWidth="1"/>
    <col min="7" max="16384" width="9.140625" style="459"/>
  </cols>
  <sheetData>
    <row r="1" spans="1:2">
      <c r="A1" s="460" t="s">
        <v>322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0.88350082286486087</v>
      </c>
      <c r="B4" s="463" t="s">
        <v>682</v>
      </c>
    </row>
    <row r="5" spans="1:2" ht="15" customHeight="1">
      <c r="A5" s="462">
        <v>6.5676996084424399E-2</v>
      </c>
      <c r="B5" s="463" t="s">
        <v>684</v>
      </c>
    </row>
    <row r="6" spans="1:2" ht="15" customHeight="1">
      <c r="A6" s="462">
        <v>3.1422345757399148E-2</v>
      </c>
      <c r="B6" s="463" t="s">
        <v>683</v>
      </c>
    </row>
    <row r="7" spans="1:2" ht="15" customHeight="1">
      <c r="A7" s="462">
        <v>1.1298128957648947E-2</v>
      </c>
      <c r="B7" s="463" t="s">
        <v>690</v>
      </c>
    </row>
    <row r="8" spans="1:2" ht="15" customHeight="1">
      <c r="A8" s="462">
        <v>3.6324177285098186E-3</v>
      </c>
      <c r="B8" s="463" t="s">
        <v>686</v>
      </c>
    </row>
    <row r="9" spans="1:2" ht="15" customHeight="1">
      <c r="A9" s="462">
        <v>2.3221005052386418E-3</v>
      </c>
      <c r="B9" s="463" t="s">
        <v>687</v>
      </c>
    </row>
    <row r="10" spans="1:2" ht="15" customHeight="1">
      <c r="A10" s="462">
        <v>1.3012377172533145E-3</v>
      </c>
      <c r="B10" s="463" t="s">
        <v>685</v>
      </c>
    </row>
    <row r="11" spans="1:2" ht="15" customHeight="1">
      <c r="A11" s="462">
        <v>7.7065614542662581E-4</v>
      </c>
      <c r="B11" s="463" t="s">
        <v>689</v>
      </c>
    </row>
    <row r="12" spans="1:2" ht="15" customHeight="1">
      <c r="A12" s="462">
        <v>7.530853830173319E-5</v>
      </c>
      <c r="B12" s="463" t="s">
        <v>688</v>
      </c>
    </row>
    <row r="13" spans="1:2" ht="15" customHeight="1">
      <c r="A13" s="462"/>
      <c r="B13" s="463"/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682</v>
      </c>
      <c r="G38" s="459" t="s">
        <v>692</v>
      </c>
    </row>
    <row r="39" spans="6:7">
      <c r="G39" s="459" t="s">
        <v>693</v>
      </c>
    </row>
    <row r="40" spans="6:7">
      <c r="G40" s="459" t="s">
        <v>694</v>
      </c>
    </row>
    <row r="41" spans="6:7">
      <c r="G41" s="459" t="s">
        <v>697</v>
      </c>
    </row>
    <row r="42" spans="6:7">
      <c r="G42" s="459" t="s">
        <v>698</v>
      </c>
    </row>
    <row r="43" spans="6:7">
      <c r="G43" s="459" t="s">
        <v>699</v>
      </c>
    </row>
    <row r="44" spans="6:7">
      <c r="G44" s="459" t="s">
        <v>700</v>
      </c>
    </row>
    <row r="45" spans="6:7">
      <c r="G45" s="459" t="s">
        <v>701</v>
      </c>
    </row>
    <row r="46" spans="6:7">
      <c r="F46" s="459" t="s">
        <v>684</v>
      </c>
      <c r="G46" s="459" t="s">
        <v>709</v>
      </c>
    </row>
    <row r="47" spans="6:7">
      <c r="G47" s="459" t="s">
        <v>710</v>
      </c>
    </row>
    <row r="48" spans="6:7">
      <c r="G48" s="459" t="s">
        <v>711</v>
      </c>
    </row>
    <row r="49" spans="1:7">
      <c r="G49" s="459" t="s">
        <v>713</v>
      </c>
    </row>
    <row r="50" spans="1:7">
      <c r="G50" s="459" t="s">
        <v>714</v>
      </c>
    </row>
    <row r="51" spans="1:7">
      <c r="G51" s="459" t="s">
        <v>717</v>
      </c>
    </row>
    <row r="52" spans="1:7">
      <c r="F52" s="459" t="s">
        <v>683</v>
      </c>
      <c r="G52" s="459" t="s">
        <v>702</v>
      </c>
    </row>
    <row r="53" spans="1:7">
      <c r="G53" s="459" t="s">
        <v>703</v>
      </c>
    </row>
    <row r="54" spans="1:7">
      <c r="G54" s="459" t="s">
        <v>750</v>
      </c>
    </row>
    <row r="55" spans="1:7">
      <c r="F55" s="459" t="s">
        <v>690</v>
      </c>
      <c r="G55" s="459" t="s">
        <v>746</v>
      </c>
    </row>
    <row r="56" spans="1:7">
      <c r="G56" s="459" t="s">
        <v>740</v>
      </c>
    </row>
    <row r="57" spans="1:7">
      <c r="F57" s="459" t="s">
        <v>686</v>
      </c>
      <c r="G57" s="459" t="s">
        <v>686</v>
      </c>
    </row>
    <row r="58" spans="1:7">
      <c r="F58" s="459" t="s">
        <v>687</v>
      </c>
      <c r="G58" s="459" t="s">
        <v>722</v>
      </c>
    </row>
    <row r="59" spans="1:7">
      <c r="F59" s="459" t="s">
        <v>685</v>
      </c>
      <c r="G59" s="459" t="s">
        <v>719</v>
      </c>
    </row>
    <row r="60" spans="1:7">
      <c r="F60" s="459" t="s">
        <v>689</v>
      </c>
      <c r="G60" s="459" t="s">
        <v>738</v>
      </c>
    </row>
    <row r="61" spans="1:7">
      <c r="F61" s="459" t="s">
        <v>688</v>
      </c>
      <c r="G61" s="459" t="s">
        <v>725</v>
      </c>
    </row>
    <row r="63" spans="1:7">
      <c r="A63" s="460" t="s">
        <v>743</v>
      </c>
    </row>
  </sheetData>
  <phoneticPr fontId="84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78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9.5703125" style="459" customWidth="1"/>
    <col min="7" max="16384" width="9.140625" style="459"/>
  </cols>
  <sheetData>
    <row r="1" spans="1:2">
      <c r="A1" s="460" t="s">
        <v>323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0.89727982984545396</v>
      </c>
      <c r="B4" s="463" t="s">
        <v>682</v>
      </c>
    </row>
    <row r="5" spans="1:2" ht="15" customHeight="1">
      <c r="A5" s="462">
        <v>5.8928483466878158E-2</v>
      </c>
      <c r="B5" s="463" t="s">
        <v>684</v>
      </c>
    </row>
    <row r="6" spans="1:2" ht="15" customHeight="1">
      <c r="A6" s="462">
        <v>3.3229795260985802E-2</v>
      </c>
      <c r="B6" s="463" t="s">
        <v>683</v>
      </c>
    </row>
    <row r="7" spans="1:2" ht="15" customHeight="1">
      <c r="A7" s="462">
        <v>4.2327914516538789E-3</v>
      </c>
      <c r="B7" s="463" t="s">
        <v>688</v>
      </c>
    </row>
    <row r="8" spans="1:2" ht="15" customHeight="1">
      <c r="A8" s="462">
        <v>3.9103368535389075E-3</v>
      </c>
      <c r="B8" s="463" t="s">
        <v>687</v>
      </c>
    </row>
    <row r="9" spans="1:2" ht="15" customHeight="1">
      <c r="A9" s="462">
        <v>1.8287585174449116E-3</v>
      </c>
      <c r="B9" s="463" t="s">
        <v>685</v>
      </c>
    </row>
    <row r="10" spans="1:2" ht="15" customHeight="1">
      <c r="A10" s="462">
        <v>4.2028118781641389E-4</v>
      </c>
      <c r="B10" s="463" t="s">
        <v>689</v>
      </c>
    </row>
    <row r="11" spans="1:2" ht="15" customHeight="1">
      <c r="A11" s="462">
        <v>1.433868060834783E-4</v>
      </c>
      <c r="B11" s="463" t="s">
        <v>749</v>
      </c>
    </row>
    <row r="12" spans="1:2" ht="15" customHeight="1">
      <c r="A12" s="462">
        <v>2.3461185054274792E-5</v>
      </c>
      <c r="B12" s="463" t="s">
        <v>686</v>
      </c>
    </row>
    <row r="13" spans="1:2" ht="15" customHeight="1">
      <c r="A13" s="462">
        <v>2.86984120005191E-6</v>
      </c>
      <c r="B13" s="463" t="s">
        <v>690</v>
      </c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682</v>
      </c>
      <c r="G38" s="459" t="s">
        <v>692</v>
      </c>
    </row>
    <row r="39" spans="6:7">
      <c r="G39" s="459" t="s">
        <v>693</v>
      </c>
    </row>
    <row r="40" spans="6:7">
      <c r="G40" s="459" t="s">
        <v>694</v>
      </c>
    </row>
    <row r="41" spans="6:7">
      <c r="G41" s="459" t="s">
        <v>698</v>
      </c>
    </row>
    <row r="42" spans="6:7">
      <c r="G42" s="459" t="s">
        <v>699</v>
      </c>
    </row>
    <row r="43" spans="6:7">
      <c r="G43" s="459" t="s">
        <v>700</v>
      </c>
    </row>
    <row r="44" spans="6:7">
      <c r="G44" s="459" t="s">
        <v>701</v>
      </c>
    </row>
    <row r="45" spans="6:7">
      <c r="F45" s="459" t="s">
        <v>684</v>
      </c>
      <c r="G45" s="459" t="s">
        <v>708</v>
      </c>
    </row>
    <row r="46" spans="6:7">
      <c r="G46" s="459" t="s">
        <v>709</v>
      </c>
    </row>
    <row r="47" spans="6:7">
      <c r="G47" s="459" t="s">
        <v>710</v>
      </c>
    </row>
    <row r="48" spans="6:7">
      <c r="G48" s="459" t="s">
        <v>711</v>
      </c>
    </row>
    <row r="49" spans="6:7">
      <c r="G49" s="459" t="s">
        <v>712</v>
      </c>
    </row>
    <row r="50" spans="6:7">
      <c r="G50" s="459" t="s">
        <v>713</v>
      </c>
    </row>
    <row r="51" spans="6:7">
      <c r="G51" s="459" t="s">
        <v>714</v>
      </c>
    </row>
    <row r="52" spans="6:7">
      <c r="G52" s="459" t="s">
        <v>716</v>
      </c>
    </row>
    <row r="53" spans="6:7">
      <c r="G53" s="459" t="s">
        <v>717</v>
      </c>
    </row>
    <row r="54" spans="6:7">
      <c r="F54" s="459" t="s">
        <v>683</v>
      </c>
      <c r="G54" s="459" t="s">
        <v>702</v>
      </c>
    </row>
    <row r="55" spans="6:7">
      <c r="G55" s="459" t="s">
        <v>703</v>
      </c>
    </row>
    <row r="56" spans="6:7">
      <c r="G56" s="459" t="s">
        <v>750</v>
      </c>
    </row>
    <row r="57" spans="6:7">
      <c r="G57" s="459" t="s">
        <v>705</v>
      </c>
    </row>
    <row r="58" spans="6:7">
      <c r="G58" s="459" t="s">
        <v>706</v>
      </c>
    </row>
    <row r="59" spans="6:7">
      <c r="G59" s="459" t="s">
        <v>707</v>
      </c>
    </row>
    <row r="60" spans="6:7">
      <c r="F60" s="459" t="s">
        <v>688</v>
      </c>
      <c r="G60" s="459" t="s">
        <v>724</v>
      </c>
    </row>
    <row r="61" spans="6:7">
      <c r="G61" s="459" t="s">
        <v>748</v>
      </c>
    </row>
    <row r="62" spans="6:7">
      <c r="G62" s="459" t="s">
        <v>726</v>
      </c>
    </row>
    <row r="63" spans="6:7">
      <c r="G63" s="459" t="s">
        <v>727</v>
      </c>
    </row>
    <row r="64" spans="6:7">
      <c r="G64" s="459" t="s">
        <v>729</v>
      </c>
    </row>
    <row r="65" spans="1:7">
      <c r="G65" s="459" t="s">
        <v>730</v>
      </c>
    </row>
    <row r="66" spans="1:7">
      <c r="G66" s="459" t="s">
        <v>731</v>
      </c>
    </row>
    <row r="67" spans="1:7">
      <c r="G67" s="459" t="s">
        <v>735</v>
      </c>
    </row>
    <row r="68" spans="1:7">
      <c r="F68" s="459" t="s">
        <v>687</v>
      </c>
      <c r="G68" s="459" t="s">
        <v>722</v>
      </c>
    </row>
    <row r="69" spans="1:7">
      <c r="F69" s="459" t="s">
        <v>685</v>
      </c>
      <c r="G69" s="459" t="s">
        <v>718</v>
      </c>
    </row>
    <row r="70" spans="1:7">
      <c r="G70" s="459" t="s">
        <v>719</v>
      </c>
    </row>
    <row r="71" spans="1:7">
      <c r="F71" s="459" t="s">
        <v>689</v>
      </c>
      <c r="G71" s="459" t="s">
        <v>751</v>
      </c>
    </row>
    <row r="72" spans="1:7">
      <c r="G72" s="459" t="s">
        <v>737</v>
      </c>
    </row>
    <row r="73" spans="1:7">
      <c r="G73" s="459" t="s">
        <v>738</v>
      </c>
    </row>
    <row r="74" spans="1:7">
      <c r="F74" s="459" t="s">
        <v>749</v>
      </c>
      <c r="G74" s="459" t="s">
        <v>749</v>
      </c>
    </row>
    <row r="75" spans="1:7">
      <c r="F75" s="459" t="s">
        <v>686</v>
      </c>
      <c r="G75" s="459" t="s">
        <v>686</v>
      </c>
    </row>
    <row r="76" spans="1:7">
      <c r="F76" s="459" t="s">
        <v>690</v>
      </c>
      <c r="G76" s="459" t="s">
        <v>740</v>
      </c>
    </row>
    <row r="78" spans="1:7">
      <c r="A78" s="460" t="s">
        <v>743</v>
      </c>
    </row>
  </sheetData>
  <phoneticPr fontId="84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76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4.5703125" style="459" customWidth="1"/>
    <col min="7" max="16384" width="9.140625" style="459"/>
  </cols>
  <sheetData>
    <row r="1" spans="1:2">
      <c r="A1" s="460" t="s">
        <v>324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0.9094466494892457</v>
      </c>
      <c r="B4" s="463" t="s">
        <v>682</v>
      </c>
    </row>
    <row r="5" spans="1:2" ht="15" customHeight="1">
      <c r="A5" s="462">
        <v>3.7085450033193093E-2</v>
      </c>
      <c r="B5" s="463" t="s">
        <v>683</v>
      </c>
    </row>
    <row r="6" spans="1:2" ht="15" customHeight="1">
      <c r="A6" s="462">
        <v>1.3763511389388416E-2</v>
      </c>
      <c r="B6" s="463" t="s">
        <v>689</v>
      </c>
    </row>
    <row r="7" spans="1:2" ht="15" customHeight="1">
      <c r="A7" s="462">
        <v>1.1615918987256986E-2</v>
      </c>
      <c r="B7" s="463" t="s">
        <v>685</v>
      </c>
    </row>
    <row r="8" spans="1:2" ht="15" customHeight="1">
      <c r="A8" s="462">
        <v>1.0585707397971272E-2</v>
      </c>
      <c r="B8" s="463" t="s">
        <v>684</v>
      </c>
    </row>
    <row r="9" spans="1:2" ht="15" customHeight="1">
      <c r="A9" s="462">
        <v>6.5231286340737766E-3</v>
      </c>
      <c r="B9" s="463" t="s">
        <v>686</v>
      </c>
    </row>
    <row r="10" spans="1:2" ht="15" customHeight="1">
      <c r="A10" s="462">
        <v>5.125405354096879E-3</v>
      </c>
      <c r="B10" s="463" t="s">
        <v>690</v>
      </c>
    </row>
    <row r="11" spans="1:2" ht="15" customHeight="1">
      <c r="A11" s="462">
        <v>3.0495702978703505E-3</v>
      </c>
      <c r="B11" s="463" t="s">
        <v>687</v>
      </c>
    </row>
    <row r="12" spans="1:2" ht="15" customHeight="1">
      <c r="A12" s="462">
        <v>2.7319289232543278E-3</v>
      </c>
      <c r="B12" s="463" t="s">
        <v>688</v>
      </c>
    </row>
    <row r="13" spans="1:2" ht="15" customHeight="1">
      <c r="A13" s="462">
        <v>7.2733723710578834E-5</v>
      </c>
      <c r="B13" s="463" t="s">
        <v>744</v>
      </c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682</v>
      </c>
      <c r="G38" s="459" t="s">
        <v>692</v>
      </c>
    </row>
    <row r="39" spans="6:7">
      <c r="G39" s="459" t="s">
        <v>693</v>
      </c>
    </row>
    <row r="40" spans="6:7">
      <c r="G40" s="459" t="s">
        <v>694</v>
      </c>
    </row>
    <row r="41" spans="6:7">
      <c r="G41" s="459" t="s">
        <v>695</v>
      </c>
    </row>
    <row r="42" spans="6:7">
      <c r="G42" s="459" t="s">
        <v>697</v>
      </c>
    </row>
    <row r="43" spans="6:7">
      <c r="G43" s="459" t="s">
        <v>698</v>
      </c>
    </row>
    <row r="44" spans="6:7">
      <c r="G44" s="459" t="s">
        <v>699</v>
      </c>
    </row>
    <row r="45" spans="6:7">
      <c r="G45" s="459" t="s">
        <v>700</v>
      </c>
    </row>
    <row r="46" spans="6:7">
      <c r="G46" s="459" t="s">
        <v>701</v>
      </c>
    </row>
    <row r="47" spans="6:7">
      <c r="F47" s="459" t="s">
        <v>683</v>
      </c>
      <c r="G47" s="459" t="s">
        <v>703</v>
      </c>
    </row>
    <row r="48" spans="6:7">
      <c r="G48" s="459" t="s">
        <v>705</v>
      </c>
    </row>
    <row r="49" spans="6:7">
      <c r="G49" s="459" t="s">
        <v>706</v>
      </c>
    </row>
    <row r="50" spans="6:7">
      <c r="F50" s="459" t="s">
        <v>689</v>
      </c>
      <c r="G50" s="459" t="s">
        <v>737</v>
      </c>
    </row>
    <row r="51" spans="6:7">
      <c r="G51" s="459" t="s">
        <v>738</v>
      </c>
    </row>
    <row r="52" spans="6:7">
      <c r="F52" s="459" t="s">
        <v>685</v>
      </c>
      <c r="G52" s="459" t="s">
        <v>718</v>
      </c>
    </row>
    <row r="53" spans="6:7">
      <c r="G53" s="459" t="s">
        <v>719</v>
      </c>
    </row>
    <row r="54" spans="6:7">
      <c r="G54" s="459" t="s">
        <v>745</v>
      </c>
    </row>
    <row r="55" spans="6:7">
      <c r="F55" s="459" t="s">
        <v>684</v>
      </c>
      <c r="G55" s="459" t="s">
        <v>709</v>
      </c>
    </row>
    <row r="56" spans="6:7">
      <c r="G56" s="459" t="s">
        <v>710</v>
      </c>
    </row>
    <row r="57" spans="6:7">
      <c r="G57" s="459" t="s">
        <v>711</v>
      </c>
    </row>
    <row r="58" spans="6:7">
      <c r="G58" s="459" t="s">
        <v>712</v>
      </c>
    </row>
    <row r="59" spans="6:7">
      <c r="G59" s="459" t="s">
        <v>713</v>
      </c>
    </row>
    <row r="60" spans="6:7">
      <c r="G60" s="459" t="s">
        <v>714</v>
      </c>
    </row>
    <row r="61" spans="6:7">
      <c r="G61" s="459" t="s">
        <v>717</v>
      </c>
    </row>
    <row r="62" spans="6:7">
      <c r="F62" s="459" t="s">
        <v>686</v>
      </c>
      <c r="G62" s="459" t="s">
        <v>686</v>
      </c>
    </row>
    <row r="63" spans="6:7">
      <c r="F63" s="459" t="s">
        <v>690</v>
      </c>
      <c r="G63" s="459" t="s">
        <v>746</v>
      </c>
    </row>
    <row r="64" spans="6:7">
      <c r="G64" s="459" t="s">
        <v>739</v>
      </c>
    </row>
    <row r="65" spans="1:7">
      <c r="G65" s="459" t="s">
        <v>747</v>
      </c>
    </row>
    <row r="66" spans="1:7">
      <c r="G66" s="459" t="s">
        <v>740</v>
      </c>
    </row>
    <row r="67" spans="1:7">
      <c r="F67" s="459" t="s">
        <v>687</v>
      </c>
      <c r="G67" s="459" t="s">
        <v>722</v>
      </c>
    </row>
    <row r="68" spans="1:7">
      <c r="F68" s="459" t="s">
        <v>688</v>
      </c>
      <c r="G68" s="459" t="s">
        <v>748</v>
      </c>
    </row>
    <row r="69" spans="1:7">
      <c r="G69" s="459" t="s">
        <v>727</v>
      </c>
    </row>
    <row r="70" spans="1:7">
      <c r="G70" s="459" t="s">
        <v>730</v>
      </c>
    </row>
    <row r="71" spans="1:7">
      <c r="G71" s="459" t="s">
        <v>733</v>
      </c>
    </row>
    <row r="72" spans="1:7">
      <c r="G72" s="459" t="s">
        <v>734</v>
      </c>
    </row>
    <row r="73" spans="1:7">
      <c r="G73" s="459" t="s">
        <v>735</v>
      </c>
    </row>
    <row r="74" spans="1:7">
      <c r="F74" s="459" t="s">
        <v>744</v>
      </c>
      <c r="G74" s="459" t="s">
        <v>744</v>
      </c>
    </row>
    <row r="76" spans="1:7">
      <c r="A76" s="460" t="s">
        <v>743</v>
      </c>
    </row>
  </sheetData>
  <phoneticPr fontId="84" type="noConversion"/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91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2.7109375" style="459" customWidth="1"/>
    <col min="7" max="16384" width="9.140625" style="459"/>
  </cols>
  <sheetData>
    <row r="1" spans="1:2">
      <c r="A1" s="460" t="s">
        <v>325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0.85541010289697494</v>
      </c>
      <c r="B4" s="463" t="s">
        <v>682</v>
      </c>
    </row>
    <row r="5" spans="1:2" ht="15" customHeight="1">
      <c r="A5" s="462">
        <v>6.7547396822656453E-2</v>
      </c>
      <c r="B5" s="463" t="s">
        <v>683</v>
      </c>
    </row>
    <row r="6" spans="1:2" ht="15" customHeight="1">
      <c r="A6" s="462">
        <v>2.4714102947653829E-2</v>
      </c>
      <c r="B6" s="463" t="s">
        <v>684</v>
      </c>
    </row>
    <row r="7" spans="1:2" ht="15" customHeight="1">
      <c r="A7" s="462">
        <v>2.0925638643610522E-2</v>
      </c>
      <c r="B7" s="463" t="s">
        <v>685</v>
      </c>
    </row>
    <row r="8" spans="1:2" ht="15" customHeight="1">
      <c r="A8" s="462">
        <v>1.8218120577626756E-2</v>
      </c>
      <c r="B8" s="463" t="s">
        <v>686</v>
      </c>
    </row>
    <row r="9" spans="1:2" ht="15" customHeight="1">
      <c r="A9" s="462">
        <v>1.0292759376541144E-2</v>
      </c>
      <c r="B9" s="463" t="s">
        <v>687</v>
      </c>
    </row>
    <row r="10" spans="1:2" ht="15" customHeight="1">
      <c r="A10" s="462">
        <v>2.1897530516533448E-3</v>
      </c>
      <c r="B10" s="463" t="s">
        <v>688</v>
      </c>
    </row>
    <row r="11" spans="1:2" ht="15" customHeight="1">
      <c r="A11" s="462">
        <v>5.8895522338473004E-4</v>
      </c>
      <c r="B11" s="463" t="s">
        <v>689</v>
      </c>
    </row>
    <row r="12" spans="1:2" ht="15" customHeight="1">
      <c r="A12" s="462">
        <v>9.8000544971280055E-5</v>
      </c>
      <c r="B12" s="463" t="s">
        <v>690</v>
      </c>
    </row>
    <row r="13" spans="1:2" ht="15" customHeight="1">
      <c r="A13" s="462">
        <v>1.5177285723182744E-5</v>
      </c>
      <c r="B13" s="463" t="s">
        <v>691</v>
      </c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682</v>
      </c>
      <c r="G38" s="459" t="s">
        <v>692</v>
      </c>
    </row>
    <row r="39" spans="6:7">
      <c r="G39" s="459" t="s">
        <v>693</v>
      </c>
    </row>
    <row r="40" spans="6:7">
      <c r="G40" s="459" t="s">
        <v>694</v>
      </c>
    </row>
    <row r="41" spans="6:7">
      <c r="G41" s="459" t="s">
        <v>695</v>
      </c>
    </row>
    <row r="42" spans="6:7">
      <c r="G42" s="459" t="s">
        <v>696</v>
      </c>
    </row>
    <row r="43" spans="6:7">
      <c r="G43" s="459" t="s">
        <v>697</v>
      </c>
    </row>
    <row r="44" spans="6:7">
      <c r="G44" s="459" t="s">
        <v>698</v>
      </c>
    </row>
    <row r="45" spans="6:7">
      <c r="G45" s="459" t="s">
        <v>699</v>
      </c>
    </row>
    <row r="46" spans="6:7">
      <c r="G46" s="459" t="s">
        <v>700</v>
      </c>
    </row>
    <row r="47" spans="6:7">
      <c r="G47" s="459" t="s">
        <v>701</v>
      </c>
    </row>
    <row r="48" spans="6:7">
      <c r="F48" s="459" t="s">
        <v>683</v>
      </c>
      <c r="G48" s="459" t="s">
        <v>702</v>
      </c>
    </row>
    <row r="49" spans="6:7">
      <c r="G49" s="459" t="s">
        <v>703</v>
      </c>
    </row>
    <row r="50" spans="6:7">
      <c r="G50" s="459" t="s">
        <v>704</v>
      </c>
    </row>
    <row r="51" spans="6:7">
      <c r="G51" s="459" t="s">
        <v>705</v>
      </c>
    </row>
    <row r="52" spans="6:7">
      <c r="G52" s="459" t="s">
        <v>706</v>
      </c>
    </row>
    <row r="53" spans="6:7">
      <c r="G53" s="459" t="s">
        <v>707</v>
      </c>
    </row>
    <row r="54" spans="6:7">
      <c r="F54" s="459" t="s">
        <v>684</v>
      </c>
      <c r="G54" s="459" t="s">
        <v>708</v>
      </c>
    </row>
    <row r="55" spans="6:7">
      <c r="G55" s="459" t="s">
        <v>709</v>
      </c>
    </row>
    <row r="56" spans="6:7">
      <c r="G56" s="459" t="s">
        <v>710</v>
      </c>
    </row>
    <row r="57" spans="6:7">
      <c r="G57" s="459" t="s">
        <v>711</v>
      </c>
    </row>
    <row r="58" spans="6:7">
      <c r="G58" s="459" t="s">
        <v>712</v>
      </c>
    </row>
    <row r="59" spans="6:7">
      <c r="G59" s="459" t="s">
        <v>713</v>
      </c>
    </row>
    <row r="60" spans="6:7">
      <c r="G60" s="459" t="s">
        <v>714</v>
      </c>
    </row>
    <row r="61" spans="6:7">
      <c r="G61" s="459" t="s">
        <v>715</v>
      </c>
    </row>
    <row r="62" spans="6:7">
      <c r="G62" s="459" t="s">
        <v>716</v>
      </c>
    </row>
    <row r="63" spans="6:7">
      <c r="G63" s="459" t="s">
        <v>717</v>
      </c>
    </row>
    <row r="64" spans="6:7">
      <c r="F64" s="459" t="s">
        <v>685</v>
      </c>
      <c r="G64" s="459" t="s">
        <v>718</v>
      </c>
    </row>
    <row r="65" spans="6:7">
      <c r="G65" s="459" t="s">
        <v>719</v>
      </c>
    </row>
    <row r="66" spans="6:7">
      <c r="F66" s="459" t="s">
        <v>686</v>
      </c>
      <c r="G66" s="459" t="s">
        <v>686</v>
      </c>
    </row>
    <row r="67" spans="6:7">
      <c r="F67" s="459" t="s">
        <v>687</v>
      </c>
      <c r="G67" s="459" t="s">
        <v>720</v>
      </c>
    </row>
    <row r="68" spans="6:7">
      <c r="G68" s="459" t="s">
        <v>721</v>
      </c>
    </row>
    <row r="69" spans="6:7">
      <c r="G69" s="459" t="s">
        <v>722</v>
      </c>
    </row>
    <row r="70" spans="6:7">
      <c r="F70" s="459" t="s">
        <v>688</v>
      </c>
      <c r="G70" s="459" t="s">
        <v>723</v>
      </c>
    </row>
    <row r="71" spans="6:7">
      <c r="G71" s="459" t="s">
        <v>724</v>
      </c>
    </row>
    <row r="72" spans="6:7">
      <c r="G72" s="459" t="s">
        <v>725</v>
      </c>
    </row>
    <row r="73" spans="6:7">
      <c r="G73" s="459" t="s">
        <v>726</v>
      </c>
    </row>
    <row r="74" spans="6:7">
      <c r="G74" s="459" t="s">
        <v>727</v>
      </c>
    </row>
    <row r="75" spans="6:7">
      <c r="G75" s="459" t="s">
        <v>728</v>
      </c>
    </row>
    <row r="76" spans="6:7">
      <c r="G76" s="459" t="s">
        <v>729</v>
      </c>
    </row>
    <row r="77" spans="6:7">
      <c r="G77" s="459" t="s">
        <v>730</v>
      </c>
    </row>
    <row r="78" spans="6:7">
      <c r="G78" s="459" t="s">
        <v>731</v>
      </c>
    </row>
    <row r="79" spans="6:7">
      <c r="G79" s="459" t="s">
        <v>732</v>
      </c>
    </row>
    <row r="80" spans="6:7">
      <c r="G80" s="459" t="s">
        <v>733</v>
      </c>
    </row>
    <row r="81" spans="1:7">
      <c r="G81" s="459" t="s">
        <v>734</v>
      </c>
    </row>
    <row r="82" spans="1:7">
      <c r="G82" s="459" t="s">
        <v>735</v>
      </c>
    </row>
    <row r="83" spans="1:7">
      <c r="F83" s="459" t="s">
        <v>689</v>
      </c>
      <c r="G83" s="459" t="s">
        <v>736</v>
      </c>
    </row>
    <row r="84" spans="1:7">
      <c r="G84" s="459" t="s">
        <v>737</v>
      </c>
    </row>
    <row r="85" spans="1:7">
      <c r="G85" s="459" t="s">
        <v>738</v>
      </c>
    </row>
    <row r="86" spans="1:7">
      <c r="F86" s="459" t="s">
        <v>690</v>
      </c>
      <c r="G86" s="459" t="s">
        <v>739</v>
      </c>
    </row>
    <row r="87" spans="1:7">
      <c r="G87" s="459" t="s">
        <v>740</v>
      </c>
    </row>
    <row r="88" spans="1:7">
      <c r="F88" s="459" t="s">
        <v>691</v>
      </c>
      <c r="G88" s="459" t="s">
        <v>741</v>
      </c>
    </row>
    <row r="89" spans="1:7">
      <c r="G89" s="459" t="s">
        <v>742</v>
      </c>
    </row>
    <row r="91" spans="1:7">
      <c r="A91" s="460" t="s">
        <v>743</v>
      </c>
    </row>
  </sheetData>
  <phoneticPr fontId="84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68"/>
  <sheetViews>
    <sheetView zoomScale="85" workbookViewId="0">
      <pane xSplit="2" ySplit="3" topLeftCell="C130" activePane="bottomRight" state="frozen"/>
      <selection pane="topRight" activeCell="C1" sqref="C1"/>
      <selection pane="bottomLeft" activeCell="A2" sqref="A2"/>
      <selection pane="bottomRight" activeCell="A4" sqref="A4:D177"/>
    </sheetView>
  </sheetViews>
  <sheetFormatPr defaultRowHeight="12"/>
  <cols>
    <col min="2" max="2" width="11.140625" style="452" bestFit="1" customWidth="1"/>
    <col min="3" max="3" width="73.7109375" style="453" customWidth="1"/>
    <col min="4" max="4" width="43.42578125" style="453" customWidth="1"/>
  </cols>
  <sheetData>
    <row r="1" spans="1:4">
      <c r="A1" t="s">
        <v>262</v>
      </c>
    </row>
    <row r="3" spans="1:4">
      <c r="A3" s="454" t="s">
        <v>263</v>
      </c>
      <c r="B3" s="454" t="s">
        <v>264</v>
      </c>
      <c r="C3" s="454" t="s">
        <v>265</v>
      </c>
      <c r="D3" s="454" t="s">
        <v>266</v>
      </c>
    </row>
    <row r="4" spans="1:4">
      <c r="A4">
        <v>1</v>
      </c>
      <c r="B4" s="452" t="s">
        <v>344</v>
      </c>
      <c r="C4" s="453" t="s">
        <v>345</v>
      </c>
      <c r="D4" s="453" t="s">
        <v>346</v>
      </c>
    </row>
    <row r="5" spans="1:4">
      <c r="A5">
        <v>2</v>
      </c>
      <c r="B5" s="452" t="s">
        <v>347</v>
      </c>
      <c r="C5" s="453" t="s">
        <v>348</v>
      </c>
      <c r="D5" s="453" t="s">
        <v>346</v>
      </c>
    </row>
    <row r="6" spans="1:4">
      <c r="A6">
        <v>3</v>
      </c>
      <c r="B6" s="452" t="s">
        <v>349</v>
      </c>
      <c r="C6" s="453" t="s">
        <v>350</v>
      </c>
      <c r="D6" s="453" t="s">
        <v>351</v>
      </c>
    </row>
    <row r="7" spans="1:4">
      <c r="A7">
        <v>4</v>
      </c>
      <c r="B7" s="452" t="s">
        <v>352</v>
      </c>
      <c r="C7" s="453" t="s">
        <v>353</v>
      </c>
      <c r="D7" s="453" t="s">
        <v>354</v>
      </c>
    </row>
    <row r="8" spans="1:4">
      <c r="A8">
        <v>5</v>
      </c>
      <c r="B8" s="452" t="s">
        <v>355</v>
      </c>
      <c r="C8" s="453" t="s">
        <v>356</v>
      </c>
      <c r="D8" s="453" t="s">
        <v>357</v>
      </c>
    </row>
    <row r="9" spans="1:4">
      <c r="A9">
        <v>6</v>
      </c>
      <c r="B9" s="452" t="s">
        <v>358</v>
      </c>
      <c r="C9" s="453" t="s">
        <v>359</v>
      </c>
      <c r="D9" s="453" t="s">
        <v>346</v>
      </c>
    </row>
    <row r="10" spans="1:4">
      <c r="A10">
        <v>7</v>
      </c>
      <c r="B10" s="452" t="s">
        <v>360</v>
      </c>
      <c r="C10" s="453" t="s">
        <v>361</v>
      </c>
      <c r="D10" s="453" t="s">
        <v>362</v>
      </c>
    </row>
    <row r="11" spans="1:4">
      <c r="A11">
        <v>8</v>
      </c>
      <c r="B11" s="452" t="s">
        <v>363</v>
      </c>
      <c r="C11" s="453" t="s">
        <v>364</v>
      </c>
      <c r="D11" s="453" t="s">
        <v>346</v>
      </c>
    </row>
    <row r="12" spans="1:4">
      <c r="A12">
        <v>9</v>
      </c>
      <c r="B12" s="452" t="s">
        <v>365</v>
      </c>
      <c r="C12" s="453" t="s">
        <v>366</v>
      </c>
      <c r="D12" s="453" t="s">
        <v>354</v>
      </c>
    </row>
    <row r="13" spans="1:4">
      <c r="A13">
        <v>10</v>
      </c>
      <c r="B13" s="452" t="s">
        <v>367</v>
      </c>
      <c r="C13" s="453" t="s">
        <v>368</v>
      </c>
      <c r="D13" s="453" t="s">
        <v>369</v>
      </c>
    </row>
    <row r="14" spans="1:4">
      <c r="A14">
        <v>11</v>
      </c>
      <c r="B14" s="452" t="s">
        <v>370</v>
      </c>
      <c r="C14" s="453" t="s">
        <v>371</v>
      </c>
      <c r="D14" s="453" t="s">
        <v>346</v>
      </c>
    </row>
    <row r="15" spans="1:4">
      <c r="A15">
        <v>12</v>
      </c>
      <c r="B15" s="452" t="s">
        <v>372</v>
      </c>
      <c r="C15" s="453" t="s">
        <v>373</v>
      </c>
      <c r="D15" s="453" t="s">
        <v>374</v>
      </c>
    </row>
    <row r="16" spans="1:4">
      <c r="A16">
        <v>13</v>
      </c>
      <c r="B16" s="452" t="s">
        <v>375</v>
      </c>
      <c r="C16" s="453" t="s">
        <v>376</v>
      </c>
      <c r="D16" s="453" t="s">
        <v>354</v>
      </c>
    </row>
    <row r="17" spans="1:4">
      <c r="A17">
        <v>14</v>
      </c>
      <c r="B17" s="452" t="s">
        <v>377</v>
      </c>
      <c r="C17" s="453" t="s">
        <v>378</v>
      </c>
      <c r="D17" s="453" t="s">
        <v>346</v>
      </c>
    </row>
    <row r="18" spans="1:4">
      <c r="A18">
        <v>15</v>
      </c>
      <c r="B18" s="452" t="s">
        <v>379</v>
      </c>
      <c r="C18" s="453" t="s">
        <v>380</v>
      </c>
      <c r="D18" s="453" t="s">
        <v>374</v>
      </c>
    </row>
    <row r="19" spans="1:4">
      <c r="A19">
        <v>16</v>
      </c>
      <c r="B19" s="452" t="s">
        <v>381</v>
      </c>
      <c r="C19" s="453" t="s">
        <v>382</v>
      </c>
      <c r="D19" s="453" t="s">
        <v>357</v>
      </c>
    </row>
    <row r="20" spans="1:4">
      <c r="A20">
        <v>17</v>
      </c>
      <c r="B20" s="452" t="s">
        <v>383</v>
      </c>
      <c r="C20" s="453" t="s">
        <v>384</v>
      </c>
      <c r="D20" s="453" t="s">
        <v>354</v>
      </c>
    </row>
    <row r="21" spans="1:4">
      <c r="A21">
        <v>18</v>
      </c>
      <c r="B21" s="452" t="s">
        <v>385</v>
      </c>
      <c r="C21" s="453" t="s">
        <v>386</v>
      </c>
      <c r="D21" s="453" t="s">
        <v>362</v>
      </c>
    </row>
    <row r="22" spans="1:4">
      <c r="A22">
        <v>19</v>
      </c>
      <c r="B22" s="452" t="s">
        <v>387</v>
      </c>
      <c r="C22" s="453" t="s">
        <v>388</v>
      </c>
      <c r="D22" s="453" t="s">
        <v>346</v>
      </c>
    </row>
    <row r="23" spans="1:4">
      <c r="A23">
        <v>20</v>
      </c>
      <c r="B23" s="452" t="s">
        <v>389</v>
      </c>
      <c r="C23" s="453" t="s">
        <v>390</v>
      </c>
      <c r="D23" s="453" t="s">
        <v>351</v>
      </c>
    </row>
    <row r="24" spans="1:4">
      <c r="A24">
        <v>21</v>
      </c>
      <c r="B24" s="452" t="s">
        <v>391</v>
      </c>
      <c r="C24" s="453" t="s">
        <v>392</v>
      </c>
      <c r="D24" s="453" t="s">
        <v>362</v>
      </c>
    </row>
    <row r="25" spans="1:4">
      <c r="A25">
        <v>22</v>
      </c>
      <c r="B25" s="452" t="s">
        <v>393</v>
      </c>
      <c r="C25" s="453" t="s">
        <v>394</v>
      </c>
      <c r="D25" s="453" t="s">
        <v>346</v>
      </c>
    </row>
    <row r="26" spans="1:4">
      <c r="A26">
        <v>23</v>
      </c>
      <c r="B26" s="452" t="s">
        <v>395</v>
      </c>
      <c r="C26" s="453" t="s">
        <v>396</v>
      </c>
      <c r="D26" s="453" t="s">
        <v>357</v>
      </c>
    </row>
    <row r="27" spans="1:4">
      <c r="A27">
        <v>24</v>
      </c>
      <c r="B27" s="452" t="s">
        <v>397</v>
      </c>
      <c r="C27" s="453" t="s">
        <v>398</v>
      </c>
      <c r="D27" s="453" t="s">
        <v>357</v>
      </c>
    </row>
    <row r="28" spans="1:4">
      <c r="A28">
        <v>25</v>
      </c>
      <c r="B28" s="452" t="s">
        <v>399</v>
      </c>
      <c r="C28" s="453" t="s">
        <v>400</v>
      </c>
      <c r="D28" s="453" t="s">
        <v>401</v>
      </c>
    </row>
    <row r="29" spans="1:4">
      <c r="A29">
        <v>26</v>
      </c>
      <c r="B29" s="452" t="s">
        <v>402</v>
      </c>
      <c r="C29" s="453" t="s">
        <v>403</v>
      </c>
      <c r="D29" s="453" t="s">
        <v>346</v>
      </c>
    </row>
    <row r="30" spans="1:4">
      <c r="A30">
        <v>27</v>
      </c>
      <c r="B30" s="452" t="s">
        <v>404</v>
      </c>
      <c r="C30" s="453" t="s">
        <v>405</v>
      </c>
      <c r="D30" s="453" t="s">
        <v>346</v>
      </c>
    </row>
    <row r="31" spans="1:4">
      <c r="A31">
        <v>28</v>
      </c>
      <c r="B31" s="452" t="s">
        <v>406</v>
      </c>
      <c r="C31" s="453" t="s">
        <v>407</v>
      </c>
      <c r="D31" s="453" t="s">
        <v>346</v>
      </c>
    </row>
    <row r="32" spans="1:4">
      <c r="A32">
        <v>29</v>
      </c>
      <c r="B32" s="452" t="s">
        <v>408</v>
      </c>
      <c r="C32" s="453" t="s">
        <v>409</v>
      </c>
      <c r="D32" s="453" t="s">
        <v>357</v>
      </c>
    </row>
    <row r="33" spans="1:4">
      <c r="A33">
        <v>30</v>
      </c>
      <c r="B33" s="452" t="s">
        <v>410</v>
      </c>
      <c r="C33" s="453" t="s">
        <v>411</v>
      </c>
      <c r="D33" s="453" t="s">
        <v>346</v>
      </c>
    </row>
    <row r="34" spans="1:4">
      <c r="A34">
        <v>31</v>
      </c>
      <c r="B34" s="452" t="s">
        <v>412</v>
      </c>
      <c r="C34" s="453" t="s">
        <v>413</v>
      </c>
      <c r="D34" s="453" t="s">
        <v>346</v>
      </c>
    </row>
    <row r="35" spans="1:4">
      <c r="A35">
        <v>32</v>
      </c>
      <c r="B35" s="452" t="s">
        <v>414</v>
      </c>
      <c r="C35" s="453" t="s">
        <v>415</v>
      </c>
      <c r="D35" s="453" t="s">
        <v>374</v>
      </c>
    </row>
    <row r="36" spans="1:4">
      <c r="A36">
        <v>33</v>
      </c>
      <c r="B36" s="452" t="s">
        <v>416</v>
      </c>
      <c r="C36" s="453" t="s">
        <v>417</v>
      </c>
      <c r="D36" s="453" t="s">
        <v>346</v>
      </c>
    </row>
    <row r="37" spans="1:4">
      <c r="A37">
        <v>34</v>
      </c>
      <c r="B37" s="452" t="s">
        <v>418</v>
      </c>
      <c r="C37" s="453" t="s">
        <v>419</v>
      </c>
      <c r="D37" s="453" t="s">
        <v>346</v>
      </c>
    </row>
    <row r="38" spans="1:4">
      <c r="A38">
        <v>35</v>
      </c>
      <c r="B38" s="452" t="s">
        <v>420</v>
      </c>
      <c r="C38" s="453" t="s">
        <v>421</v>
      </c>
      <c r="D38" s="453" t="s">
        <v>286</v>
      </c>
    </row>
    <row r="39" spans="1:4">
      <c r="A39">
        <v>36</v>
      </c>
      <c r="B39" s="452" t="s">
        <v>422</v>
      </c>
      <c r="C39" s="453" t="s">
        <v>423</v>
      </c>
      <c r="D39" s="453" t="s">
        <v>346</v>
      </c>
    </row>
    <row r="40" spans="1:4">
      <c r="A40">
        <v>37</v>
      </c>
      <c r="B40" s="452" t="s">
        <v>424</v>
      </c>
      <c r="C40" s="453" t="s">
        <v>425</v>
      </c>
      <c r="D40" s="453" t="s">
        <v>346</v>
      </c>
    </row>
    <row r="41" spans="1:4">
      <c r="A41">
        <v>38</v>
      </c>
      <c r="B41" s="452" t="s">
        <v>426</v>
      </c>
      <c r="C41" s="453" t="s">
        <v>427</v>
      </c>
      <c r="D41" s="453" t="s">
        <v>362</v>
      </c>
    </row>
    <row r="42" spans="1:4">
      <c r="A42">
        <v>39</v>
      </c>
      <c r="B42" s="452" t="s">
        <v>428</v>
      </c>
      <c r="C42" s="453" t="s">
        <v>429</v>
      </c>
      <c r="D42" s="453" t="s">
        <v>346</v>
      </c>
    </row>
    <row r="43" spans="1:4">
      <c r="A43">
        <v>40</v>
      </c>
      <c r="B43" s="452" t="s">
        <v>430</v>
      </c>
      <c r="C43" s="453" t="s">
        <v>431</v>
      </c>
      <c r="D43" s="453" t="s">
        <v>346</v>
      </c>
    </row>
    <row r="44" spans="1:4">
      <c r="A44">
        <v>41</v>
      </c>
      <c r="B44" s="452" t="s">
        <v>432</v>
      </c>
      <c r="C44" s="453" t="s">
        <v>433</v>
      </c>
      <c r="D44" s="453" t="s">
        <v>354</v>
      </c>
    </row>
    <row r="45" spans="1:4">
      <c r="A45">
        <v>42</v>
      </c>
      <c r="B45" s="452" t="s">
        <v>434</v>
      </c>
      <c r="C45" s="453" t="s">
        <v>435</v>
      </c>
      <c r="D45" s="453" t="s">
        <v>346</v>
      </c>
    </row>
    <row r="46" spans="1:4">
      <c r="A46">
        <v>43</v>
      </c>
      <c r="B46" s="452" t="s">
        <v>436</v>
      </c>
      <c r="C46" s="453" t="s">
        <v>437</v>
      </c>
      <c r="D46" s="453" t="s">
        <v>346</v>
      </c>
    </row>
    <row r="47" spans="1:4">
      <c r="A47">
        <v>44</v>
      </c>
      <c r="B47" s="452" t="s">
        <v>438</v>
      </c>
      <c r="C47" s="453" t="s">
        <v>439</v>
      </c>
      <c r="D47" s="453" t="s">
        <v>351</v>
      </c>
    </row>
    <row r="48" spans="1:4">
      <c r="A48">
        <v>45</v>
      </c>
      <c r="B48" s="452" t="s">
        <v>440</v>
      </c>
      <c r="C48" s="453" t="s">
        <v>441</v>
      </c>
      <c r="D48" s="453" t="s">
        <v>286</v>
      </c>
    </row>
    <row r="49" spans="1:4">
      <c r="A49">
        <v>46</v>
      </c>
      <c r="B49" s="452" t="s">
        <v>442</v>
      </c>
      <c r="C49" s="453" t="s">
        <v>443</v>
      </c>
      <c r="D49" s="453" t="s">
        <v>354</v>
      </c>
    </row>
    <row r="50" spans="1:4">
      <c r="A50">
        <v>47</v>
      </c>
      <c r="B50" s="452" t="s">
        <v>444</v>
      </c>
      <c r="C50" s="453" t="s">
        <v>445</v>
      </c>
      <c r="D50" s="453" t="s">
        <v>346</v>
      </c>
    </row>
    <row r="51" spans="1:4">
      <c r="A51">
        <v>48</v>
      </c>
      <c r="B51" s="452" t="s">
        <v>446</v>
      </c>
      <c r="C51" s="453" t="s">
        <v>447</v>
      </c>
      <c r="D51" s="453" t="s">
        <v>346</v>
      </c>
    </row>
    <row r="52" spans="1:4">
      <c r="A52">
        <v>49</v>
      </c>
      <c r="B52" s="452" t="s">
        <v>448</v>
      </c>
      <c r="C52" s="453" t="s">
        <v>449</v>
      </c>
      <c r="D52" s="453" t="s">
        <v>369</v>
      </c>
    </row>
    <row r="53" spans="1:4">
      <c r="A53">
        <v>50</v>
      </c>
      <c r="B53" s="452" t="s">
        <v>450</v>
      </c>
      <c r="C53" s="453" t="s">
        <v>451</v>
      </c>
      <c r="D53" s="453" t="s">
        <v>346</v>
      </c>
    </row>
    <row r="54" spans="1:4">
      <c r="A54">
        <v>51</v>
      </c>
      <c r="B54" s="452" t="s">
        <v>452</v>
      </c>
      <c r="C54" s="453" t="s">
        <v>453</v>
      </c>
      <c r="D54" s="453" t="s">
        <v>346</v>
      </c>
    </row>
    <row r="55" spans="1:4">
      <c r="A55">
        <v>52</v>
      </c>
      <c r="B55" s="452" t="s">
        <v>454</v>
      </c>
      <c r="C55" s="453" t="s">
        <v>455</v>
      </c>
      <c r="D55" s="453" t="s">
        <v>346</v>
      </c>
    </row>
    <row r="56" spans="1:4">
      <c r="A56">
        <v>53</v>
      </c>
      <c r="B56" s="452" t="s">
        <v>456</v>
      </c>
      <c r="C56" s="453" t="s">
        <v>457</v>
      </c>
      <c r="D56" s="453" t="s">
        <v>369</v>
      </c>
    </row>
    <row r="57" spans="1:4">
      <c r="A57">
        <v>54</v>
      </c>
      <c r="B57" s="452" t="s">
        <v>458</v>
      </c>
      <c r="C57" s="453" t="s">
        <v>459</v>
      </c>
      <c r="D57" s="453" t="s">
        <v>346</v>
      </c>
    </row>
    <row r="58" spans="1:4">
      <c r="A58">
        <v>55</v>
      </c>
      <c r="B58" s="452" t="s">
        <v>460</v>
      </c>
      <c r="C58" s="453" t="s">
        <v>461</v>
      </c>
      <c r="D58" s="453" t="s">
        <v>346</v>
      </c>
    </row>
    <row r="59" spans="1:4">
      <c r="A59">
        <v>56</v>
      </c>
      <c r="B59" s="452" t="s">
        <v>462</v>
      </c>
      <c r="C59" s="453" t="s">
        <v>463</v>
      </c>
      <c r="D59" s="453" t="s">
        <v>346</v>
      </c>
    </row>
    <row r="60" spans="1:4">
      <c r="A60">
        <v>57</v>
      </c>
      <c r="B60" s="452" t="s">
        <v>464</v>
      </c>
      <c r="C60" s="453" t="s">
        <v>465</v>
      </c>
      <c r="D60" s="453" t="s">
        <v>346</v>
      </c>
    </row>
    <row r="61" spans="1:4">
      <c r="A61">
        <v>58</v>
      </c>
      <c r="B61" s="452" t="s">
        <v>466</v>
      </c>
      <c r="C61" s="453" t="s">
        <v>467</v>
      </c>
      <c r="D61" s="453" t="s">
        <v>346</v>
      </c>
    </row>
    <row r="62" spans="1:4">
      <c r="A62">
        <v>59</v>
      </c>
      <c r="B62" s="452" t="s">
        <v>468</v>
      </c>
      <c r="C62" s="453" t="s">
        <v>469</v>
      </c>
      <c r="D62" s="453" t="s">
        <v>346</v>
      </c>
    </row>
    <row r="63" spans="1:4">
      <c r="A63">
        <v>60</v>
      </c>
      <c r="B63" s="452" t="s">
        <v>470</v>
      </c>
      <c r="C63" s="453" t="s">
        <v>471</v>
      </c>
      <c r="D63" s="453" t="s">
        <v>346</v>
      </c>
    </row>
    <row r="64" spans="1:4">
      <c r="A64">
        <v>61</v>
      </c>
      <c r="B64" s="452" t="s">
        <v>472</v>
      </c>
      <c r="C64" s="453" t="s">
        <v>473</v>
      </c>
      <c r="D64" s="453" t="s">
        <v>346</v>
      </c>
    </row>
    <row r="65" spans="1:4">
      <c r="A65">
        <v>62</v>
      </c>
      <c r="B65" s="452" t="s">
        <v>474</v>
      </c>
      <c r="C65" s="453" t="s">
        <v>475</v>
      </c>
      <c r="D65" s="453" t="s">
        <v>346</v>
      </c>
    </row>
    <row r="66" spans="1:4">
      <c r="A66">
        <v>63</v>
      </c>
      <c r="B66" s="452" t="s">
        <v>476</v>
      </c>
      <c r="C66" s="453" t="s">
        <v>477</v>
      </c>
      <c r="D66" s="453" t="s">
        <v>362</v>
      </c>
    </row>
    <row r="67" spans="1:4">
      <c r="A67">
        <v>64</v>
      </c>
      <c r="B67" s="452" t="s">
        <v>478</v>
      </c>
      <c r="C67" s="453" t="s">
        <v>479</v>
      </c>
      <c r="D67" s="453" t="s">
        <v>346</v>
      </c>
    </row>
    <row r="68" spans="1:4">
      <c r="A68">
        <v>65</v>
      </c>
      <c r="B68" s="452" t="s">
        <v>480</v>
      </c>
      <c r="C68" s="453" t="s">
        <v>481</v>
      </c>
      <c r="D68" s="453" t="s">
        <v>346</v>
      </c>
    </row>
    <row r="69" spans="1:4">
      <c r="A69">
        <v>66</v>
      </c>
      <c r="B69" s="452" t="s">
        <v>482</v>
      </c>
      <c r="C69" s="453" t="s">
        <v>483</v>
      </c>
      <c r="D69" s="453" t="s">
        <v>346</v>
      </c>
    </row>
    <row r="70" spans="1:4">
      <c r="A70">
        <v>67</v>
      </c>
      <c r="B70" s="452" t="s">
        <v>484</v>
      </c>
      <c r="C70" s="453" t="s">
        <v>485</v>
      </c>
      <c r="D70" s="453" t="s">
        <v>362</v>
      </c>
    </row>
    <row r="71" spans="1:4">
      <c r="A71">
        <v>68</v>
      </c>
      <c r="B71" s="452" t="s">
        <v>486</v>
      </c>
      <c r="C71" s="453" t="s">
        <v>487</v>
      </c>
      <c r="D71" s="453" t="s">
        <v>346</v>
      </c>
    </row>
    <row r="72" spans="1:4">
      <c r="A72">
        <v>69</v>
      </c>
      <c r="B72" s="452" t="s">
        <v>488</v>
      </c>
      <c r="C72" s="453" t="s">
        <v>489</v>
      </c>
      <c r="D72" s="453" t="s">
        <v>354</v>
      </c>
    </row>
    <row r="73" spans="1:4">
      <c r="A73">
        <v>70</v>
      </c>
      <c r="B73" s="452" t="s">
        <v>490</v>
      </c>
      <c r="C73" s="453" t="s">
        <v>491</v>
      </c>
      <c r="D73" s="453" t="s">
        <v>346</v>
      </c>
    </row>
    <row r="74" spans="1:4">
      <c r="A74">
        <v>71</v>
      </c>
      <c r="B74" s="452" t="s">
        <v>492</v>
      </c>
      <c r="C74" s="453" t="s">
        <v>493</v>
      </c>
      <c r="D74" s="453" t="s">
        <v>346</v>
      </c>
    </row>
    <row r="75" spans="1:4">
      <c r="A75">
        <v>72</v>
      </c>
      <c r="B75" s="452" t="s">
        <v>494</v>
      </c>
      <c r="C75" s="453" t="s">
        <v>495</v>
      </c>
      <c r="D75" s="453" t="s">
        <v>351</v>
      </c>
    </row>
    <row r="76" spans="1:4">
      <c r="A76">
        <v>73</v>
      </c>
      <c r="B76" s="452" t="s">
        <v>496</v>
      </c>
      <c r="C76" s="453" t="s">
        <v>497</v>
      </c>
      <c r="D76" s="453" t="s">
        <v>346</v>
      </c>
    </row>
    <row r="77" spans="1:4">
      <c r="A77">
        <v>74</v>
      </c>
      <c r="B77" s="452" t="s">
        <v>498</v>
      </c>
      <c r="C77" s="453" t="s">
        <v>499</v>
      </c>
      <c r="D77" s="453" t="s">
        <v>346</v>
      </c>
    </row>
    <row r="78" spans="1:4">
      <c r="A78">
        <v>75</v>
      </c>
      <c r="B78" s="452" t="s">
        <v>500</v>
      </c>
      <c r="C78" s="453" t="s">
        <v>501</v>
      </c>
      <c r="D78" s="453" t="s">
        <v>346</v>
      </c>
    </row>
    <row r="79" spans="1:4">
      <c r="A79">
        <v>76</v>
      </c>
      <c r="B79" s="452" t="s">
        <v>502</v>
      </c>
      <c r="C79" s="453" t="s">
        <v>503</v>
      </c>
      <c r="D79" s="453" t="s">
        <v>346</v>
      </c>
    </row>
    <row r="80" spans="1:4">
      <c r="A80">
        <v>77</v>
      </c>
      <c r="B80" s="452" t="s">
        <v>504</v>
      </c>
      <c r="C80" s="453" t="s">
        <v>505</v>
      </c>
      <c r="D80" s="453" t="s">
        <v>357</v>
      </c>
    </row>
    <row r="81" spans="1:4">
      <c r="A81">
        <v>78</v>
      </c>
      <c r="B81" s="452" t="s">
        <v>506</v>
      </c>
      <c r="C81" s="453" t="s">
        <v>507</v>
      </c>
      <c r="D81" s="453" t="s">
        <v>346</v>
      </c>
    </row>
    <row r="82" spans="1:4">
      <c r="A82">
        <v>79</v>
      </c>
      <c r="B82" s="452" t="s">
        <v>508</v>
      </c>
      <c r="C82" s="453" t="s">
        <v>509</v>
      </c>
      <c r="D82" s="453" t="s">
        <v>346</v>
      </c>
    </row>
    <row r="83" spans="1:4">
      <c r="A83">
        <v>80</v>
      </c>
      <c r="B83" s="452" t="s">
        <v>510</v>
      </c>
      <c r="C83" s="453" t="s">
        <v>511</v>
      </c>
      <c r="D83" s="453" t="s">
        <v>346</v>
      </c>
    </row>
    <row r="84" spans="1:4">
      <c r="A84">
        <v>81</v>
      </c>
      <c r="B84" s="452" t="s">
        <v>512</v>
      </c>
      <c r="C84" s="453" t="s">
        <v>513</v>
      </c>
      <c r="D84" s="453" t="s">
        <v>351</v>
      </c>
    </row>
    <row r="85" spans="1:4">
      <c r="A85">
        <v>82</v>
      </c>
      <c r="B85" s="452" t="s">
        <v>514</v>
      </c>
      <c r="C85" s="453" t="s">
        <v>515</v>
      </c>
      <c r="D85" s="453" t="s">
        <v>351</v>
      </c>
    </row>
    <row r="86" spans="1:4">
      <c r="A86">
        <v>83</v>
      </c>
      <c r="B86" s="452" t="s">
        <v>516</v>
      </c>
      <c r="C86" s="453" t="s">
        <v>517</v>
      </c>
      <c r="D86" s="453" t="s">
        <v>346</v>
      </c>
    </row>
    <row r="87" spans="1:4">
      <c r="A87">
        <v>84</v>
      </c>
      <c r="B87" s="452" t="s">
        <v>518</v>
      </c>
      <c r="C87" s="453" t="s">
        <v>519</v>
      </c>
      <c r="D87" s="453" t="s">
        <v>346</v>
      </c>
    </row>
    <row r="88" spans="1:4">
      <c r="A88">
        <v>85</v>
      </c>
      <c r="B88" s="452" t="s">
        <v>520</v>
      </c>
      <c r="C88" s="453" t="s">
        <v>521</v>
      </c>
      <c r="D88" s="453" t="s">
        <v>346</v>
      </c>
    </row>
    <row r="89" spans="1:4">
      <c r="A89">
        <v>86</v>
      </c>
      <c r="B89" s="452" t="s">
        <v>522</v>
      </c>
      <c r="C89" s="453" t="s">
        <v>523</v>
      </c>
      <c r="D89" s="453" t="s">
        <v>346</v>
      </c>
    </row>
    <row r="90" spans="1:4">
      <c r="A90">
        <v>87</v>
      </c>
      <c r="B90" s="452" t="s">
        <v>524</v>
      </c>
      <c r="C90" s="453" t="s">
        <v>525</v>
      </c>
      <c r="D90" s="453" t="s">
        <v>346</v>
      </c>
    </row>
    <row r="91" spans="1:4">
      <c r="A91">
        <v>88</v>
      </c>
      <c r="B91" s="452" t="s">
        <v>526</v>
      </c>
      <c r="C91" s="453" t="s">
        <v>527</v>
      </c>
      <c r="D91" s="453" t="s">
        <v>346</v>
      </c>
    </row>
    <row r="92" spans="1:4">
      <c r="A92">
        <v>89</v>
      </c>
      <c r="B92" s="452" t="s">
        <v>528</v>
      </c>
      <c r="C92" s="453" t="s">
        <v>529</v>
      </c>
      <c r="D92" s="453" t="s">
        <v>346</v>
      </c>
    </row>
    <row r="93" spans="1:4">
      <c r="A93">
        <v>90</v>
      </c>
      <c r="B93" s="452" t="s">
        <v>530</v>
      </c>
      <c r="C93" s="453" t="s">
        <v>531</v>
      </c>
      <c r="D93" s="453" t="s">
        <v>351</v>
      </c>
    </row>
    <row r="94" spans="1:4">
      <c r="A94">
        <v>91</v>
      </c>
      <c r="B94" s="452" t="s">
        <v>532</v>
      </c>
      <c r="C94" s="453" t="s">
        <v>533</v>
      </c>
      <c r="D94" s="453" t="s">
        <v>346</v>
      </c>
    </row>
    <row r="95" spans="1:4">
      <c r="A95">
        <v>92</v>
      </c>
      <c r="B95" s="452" t="s">
        <v>534</v>
      </c>
      <c r="C95" s="453" t="s">
        <v>535</v>
      </c>
      <c r="D95" s="453" t="s">
        <v>346</v>
      </c>
    </row>
    <row r="96" spans="1:4">
      <c r="A96">
        <v>93</v>
      </c>
      <c r="B96" s="452" t="s">
        <v>536</v>
      </c>
      <c r="C96" s="453" t="s">
        <v>537</v>
      </c>
      <c r="D96" s="453" t="s">
        <v>401</v>
      </c>
    </row>
    <row r="97" spans="1:4">
      <c r="A97">
        <v>94</v>
      </c>
      <c r="B97" s="452" t="s">
        <v>538</v>
      </c>
      <c r="C97" s="453" t="s">
        <v>539</v>
      </c>
      <c r="D97" s="453" t="s">
        <v>346</v>
      </c>
    </row>
    <row r="98" spans="1:4">
      <c r="A98">
        <v>95</v>
      </c>
      <c r="B98" s="452" t="s">
        <v>540</v>
      </c>
      <c r="C98" s="453" t="s">
        <v>541</v>
      </c>
      <c r="D98" s="453" t="s">
        <v>346</v>
      </c>
    </row>
    <row r="99" spans="1:4">
      <c r="A99">
        <v>96</v>
      </c>
      <c r="B99" s="452" t="s">
        <v>542</v>
      </c>
      <c r="C99" s="453" t="s">
        <v>543</v>
      </c>
      <c r="D99" s="453" t="s">
        <v>346</v>
      </c>
    </row>
    <row r="100" spans="1:4">
      <c r="A100">
        <v>97</v>
      </c>
      <c r="B100" s="452" t="s">
        <v>544</v>
      </c>
      <c r="C100" s="453" t="s">
        <v>545</v>
      </c>
      <c r="D100" s="453" t="s">
        <v>346</v>
      </c>
    </row>
    <row r="101" spans="1:4">
      <c r="A101">
        <v>98</v>
      </c>
      <c r="B101" s="452" t="s">
        <v>546</v>
      </c>
      <c r="C101" s="453" t="s">
        <v>547</v>
      </c>
      <c r="D101" s="453" t="s">
        <v>346</v>
      </c>
    </row>
    <row r="102" spans="1:4">
      <c r="A102">
        <v>99</v>
      </c>
      <c r="B102" s="452" t="s">
        <v>548</v>
      </c>
      <c r="C102" s="453" t="s">
        <v>549</v>
      </c>
      <c r="D102" s="453" t="s">
        <v>346</v>
      </c>
    </row>
    <row r="103" spans="1:4">
      <c r="A103">
        <v>100</v>
      </c>
      <c r="B103" s="452" t="s">
        <v>550</v>
      </c>
      <c r="C103" s="453" t="s">
        <v>551</v>
      </c>
      <c r="D103" s="453" t="s">
        <v>346</v>
      </c>
    </row>
    <row r="104" spans="1:4">
      <c r="A104">
        <v>101</v>
      </c>
      <c r="B104" s="452" t="s">
        <v>552</v>
      </c>
      <c r="C104" s="453" t="s">
        <v>553</v>
      </c>
      <c r="D104" s="453" t="s">
        <v>362</v>
      </c>
    </row>
    <row r="105" spans="1:4">
      <c r="A105">
        <v>102</v>
      </c>
      <c r="B105" s="452" t="s">
        <v>554</v>
      </c>
      <c r="C105" s="453" t="s">
        <v>555</v>
      </c>
      <c r="D105" s="453" t="s">
        <v>346</v>
      </c>
    </row>
    <row r="106" spans="1:4">
      <c r="A106">
        <v>103</v>
      </c>
      <c r="B106" s="452" t="s">
        <v>556</v>
      </c>
      <c r="C106" s="453" t="s">
        <v>557</v>
      </c>
      <c r="D106" s="453" t="s">
        <v>346</v>
      </c>
    </row>
    <row r="107" spans="1:4">
      <c r="A107">
        <v>104</v>
      </c>
      <c r="B107" s="452" t="s">
        <v>558</v>
      </c>
      <c r="C107" s="453" t="s">
        <v>559</v>
      </c>
      <c r="D107" s="453" t="s">
        <v>346</v>
      </c>
    </row>
    <row r="108" spans="1:4">
      <c r="A108">
        <v>105</v>
      </c>
      <c r="B108" s="452" t="s">
        <v>560</v>
      </c>
      <c r="C108" s="453" t="s">
        <v>561</v>
      </c>
      <c r="D108" s="453" t="s">
        <v>346</v>
      </c>
    </row>
    <row r="109" spans="1:4">
      <c r="A109">
        <v>106</v>
      </c>
      <c r="B109" s="452" t="s">
        <v>562</v>
      </c>
      <c r="C109" s="453" t="s">
        <v>563</v>
      </c>
      <c r="D109" s="453" t="s">
        <v>401</v>
      </c>
    </row>
    <row r="110" spans="1:4">
      <c r="A110">
        <v>107</v>
      </c>
      <c r="B110" s="452" t="s">
        <v>564</v>
      </c>
      <c r="C110" s="453" t="s">
        <v>565</v>
      </c>
      <c r="D110" s="453" t="s">
        <v>346</v>
      </c>
    </row>
    <row r="111" spans="1:4">
      <c r="A111">
        <v>108</v>
      </c>
      <c r="B111" s="452" t="s">
        <v>566</v>
      </c>
      <c r="C111" s="453" t="s">
        <v>567</v>
      </c>
      <c r="D111" s="453" t="s">
        <v>346</v>
      </c>
    </row>
    <row r="112" spans="1:4">
      <c r="A112">
        <v>109</v>
      </c>
      <c r="B112" s="452" t="s">
        <v>568</v>
      </c>
      <c r="C112" s="453" t="s">
        <v>569</v>
      </c>
      <c r="D112" s="453" t="s">
        <v>346</v>
      </c>
    </row>
    <row r="113" spans="1:4">
      <c r="A113">
        <v>110</v>
      </c>
      <c r="B113" s="452" t="s">
        <v>570</v>
      </c>
      <c r="C113" s="453" t="s">
        <v>571</v>
      </c>
      <c r="D113" s="453" t="s">
        <v>346</v>
      </c>
    </row>
    <row r="114" spans="1:4">
      <c r="A114">
        <v>111</v>
      </c>
      <c r="B114" s="452" t="s">
        <v>572</v>
      </c>
      <c r="C114" s="453" t="s">
        <v>573</v>
      </c>
      <c r="D114" s="453" t="s">
        <v>346</v>
      </c>
    </row>
    <row r="115" spans="1:4">
      <c r="A115">
        <v>112</v>
      </c>
      <c r="B115" s="452" t="s">
        <v>574</v>
      </c>
      <c r="C115" s="453" t="s">
        <v>575</v>
      </c>
      <c r="D115" s="453" t="s">
        <v>354</v>
      </c>
    </row>
    <row r="116" spans="1:4">
      <c r="A116">
        <v>113</v>
      </c>
      <c r="B116" s="452" t="s">
        <v>576</v>
      </c>
      <c r="C116" s="453" t="s">
        <v>577</v>
      </c>
      <c r="D116" s="453" t="s">
        <v>346</v>
      </c>
    </row>
    <row r="117" spans="1:4">
      <c r="A117">
        <v>114</v>
      </c>
      <c r="B117" s="452" t="s">
        <v>578</v>
      </c>
      <c r="C117" s="453" t="s">
        <v>579</v>
      </c>
      <c r="D117" s="453" t="s">
        <v>346</v>
      </c>
    </row>
    <row r="118" spans="1:4">
      <c r="A118">
        <v>115</v>
      </c>
      <c r="B118" s="452" t="s">
        <v>580</v>
      </c>
      <c r="C118" s="453" t="s">
        <v>581</v>
      </c>
      <c r="D118" s="453" t="s">
        <v>346</v>
      </c>
    </row>
    <row r="119" spans="1:4">
      <c r="A119">
        <v>116</v>
      </c>
      <c r="B119" s="452" t="s">
        <v>582</v>
      </c>
      <c r="C119" s="453" t="s">
        <v>583</v>
      </c>
      <c r="D119" s="453" t="s">
        <v>346</v>
      </c>
    </row>
    <row r="120" spans="1:4">
      <c r="A120">
        <v>117</v>
      </c>
      <c r="B120" s="452" t="s">
        <v>584</v>
      </c>
      <c r="C120" s="453" t="s">
        <v>585</v>
      </c>
      <c r="D120" s="453" t="s">
        <v>346</v>
      </c>
    </row>
    <row r="121" spans="1:4">
      <c r="A121">
        <v>118</v>
      </c>
      <c r="B121" s="452" t="s">
        <v>586</v>
      </c>
      <c r="C121" s="453" t="s">
        <v>587</v>
      </c>
      <c r="D121" s="453" t="s">
        <v>346</v>
      </c>
    </row>
    <row r="122" spans="1:4">
      <c r="A122">
        <v>119</v>
      </c>
      <c r="B122" s="452" t="s">
        <v>588</v>
      </c>
      <c r="C122" s="453" t="s">
        <v>589</v>
      </c>
      <c r="D122" s="453" t="s">
        <v>346</v>
      </c>
    </row>
    <row r="123" spans="1:4">
      <c r="A123">
        <v>120</v>
      </c>
      <c r="B123" s="452" t="s">
        <v>590</v>
      </c>
      <c r="C123" s="453" t="s">
        <v>591</v>
      </c>
      <c r="D123" s="453" t="s">
        <v>346</v>
      </c>
    </row>
    <row r="124" spans="1:4">
      <c r="A124">
        <v>121</v>
      </c>
      <c r="B124" s="452" t="s">
        <v>592</v>
      </c>
      <c r="C124" s="453" t="s">
        <v>593</v>
      </c>
      <c r="D124" s="453" t="s">
        <v>346</v>
      </c>
    </row>
    <row r="125" spans="1:4">
      <c r="A125">
        <v>122</v>
      </c>
      <c r="B125" s="452" t="s">
        <v>594</v>
      </c>
      <c r="C125" s="453" t="s">
        <v>595</v>
      </c>
      <c r="D125" s="453" t="s">
        <v>346</v>
      </c>
    </row>
    <row r="126" spans="1:4">
      <c r="A126">
        <v>123</v>
      </c>
      <c r="B126" s="452" t="s">
        <v>596</v>
      </c>
      <c r="C126" s="453" t="s">
        <v>597</v>
      </c>
      <c r="D126" s="453" t="s">
        <v>346</v>
      </c>
    </row>
    <row r="127" spans="1:4">
      <c r="A127">
        <v>124</v>
      </c>
      <c r="B127" s="452" t="s">
        <v>598</v>
      </c>
      <c r="C127" s="453" t="s">
        <v>599</v>
      </c>
      <c r="D127" s="453" t="s">
        <v>346</v>
      </c>
    </row>
    <row r="128" spans="1:4">
      <c r="A128">
        <v>125</v>
      </c>
      <c r="B128" s="452" t="s">
        <v>600</v>
      </c>
      <c r="C128" s="453" t="s">
        <v>601</v>
      </c>
      <c r="D128" s="453" t="s">
        <v>346</v>
      </c>
    </row>
    <row r="129" spans="1:4">
      <c r="A129">
        <v>126</v>
      </c>
      <c r="B129" s="452" t="s">
        <v>602</v>
      </c>
      <c r="C129" s="453" t="s">
        <v>603</v>
      </c>
      <c r="D129" s="453" t="s">
        <v>346</v>
      </c>
    </row>
    <row r="130" spans="1:4">
      <c r="A130">
        <v>127</v>
      </c>
      <c r="B130" s="452" t="s">
        <v>604</v>
      </c>
      <c r="C130" s="453" t="s">
        <v>605</v>
      </c>
      <c r="D130" s="453" t="s">
        <v>346</v>
      </c>
    </row>
    <row r="131" spans="1:4">
      <c r="A131">
        <v>128</v>
      </c>
      <c r="B131" s="452" t="s">
        <v>606</v>
      </c>
      <c r="C131" s="453" t="s">
        <v>607</v>
      </c>
      <c r="D131" s="453" t="s">
        <v>346</v>
      </c>
    </row>
    <row r="132" spans="1:4">
      <c r="A132">
        <v>129</v>
      </c>
      <c r="B132" s="452" t="s">
        <v>608</v>
      </c>
      <c r="C132" s="453" t="s">
        <v>609</v>
      </c>
      <c r="D132" s="453" t="s">
        <v>346</v>
      </c>
    </row>
    <row r="133" spans="1:4">
      <c r="A133">
        <v>130</v>
      </c>
      <c r="B133" s="452" t="s">
        <v>610</v>
      </c>
      <c r="C133" s="453" t="s">
        <v>611</v>
      </c>
      <c r="D133" s="453" t="s">
        <v>346</v>
      </c>
    </row>
    <row r="134" spans="1:4">
      <c r="A134">
        <v>131</v>
      </c>
      <c r="B134" s="452" t="s">
        <v>612</v>
      </c>
      <c r="C134" s="453" t="s">
        <v>613</v>
      </c>
      <c r="D134" s="453" t="s">
        <v>346</v>
      </c>
    </row>
    <row r="135" spans="1:4">
      <c r="A135">
        <v>132</v>
      </c>
      <c r="B135" s="452" t="s">
        <v>614</v>
      </c>
      <c r="C135" s="453" t="s">
        <v>615</v>
      </c>
      <c r="D135" s="453" t="s">
        <v>346</v>
      </c>
    </row>
    <row r="136" spans="1:4">
      <c r="A136">
        <v>133</v>
      </c>
      <c r="B136" s="452" t="s">
        <v>616</v>
      </c>
      <c r="C136" s="453" t="s">
        <v>617</v>
      </c>
      <c r="D136" s="453" t="s">
        <v>346</v>
      </c>
    </row>
    <row r="137" spans="1:4">
      <c r="A137">
        <v>134</v>
      </c>
      <c r="B137" s="452" t="s">
        <v>618</v>
      </c>
      <c r="C137" s="453" t="s">
        <v>619</v>
      </c>
      <c r="D137" s="453" t="s">
        <v>346</v>
      </c>
    </row>
    <row r="138" spans="1:4">
      <c r="A138">
        <v>135</v>
      </c>
      <c r="B138" s="452" t="s">
        <v>620</v>
      </c>
      <c r="C138" s="453" t="s">
        <v>621</v>
      </c>
      <c r="D138" s="453" t="s">
        <v>351</v>
      </c>
    </row>
    <row r="139" spans="1:4">
      <c r="A139">
        <v>136</v>
      </c>
      <c r="B139" s="452" t="s">
        <v>622</v>
      </c>
      <c r="C139" s="453" t="s">
        <v>623</v>
      </c>
      <c r="D139" s="453" t="s">
        <v>346</v>
      </c>
    </row>
    <row r="140" spans="1:4">
      <c r="A140">
        <v>137</v>
      </c>
      <c r="B140" s="452" t="s">
        <v>624</v>
      </c>
      <c r="C140" s="453" t="s">
        <v>625</v>
      </c>
      <c r="D140" s="453" t="s">
        <v>346</v>
      </c>
    </row>
    <row r="141" spans="1:4">
      <c r="A141">
        <v>138</v>
      </c>
      <c r="B141" s="452" t="s">
        <v>626</v>
      </c>
      <c r="C141" s="453" t="s">
        <v>627</v>
      </c>
      <c r="D141" s="453" t="s">
        <v>354</v>
      </c>
    </row>
    <row r="142" spans="1:4">
      <c r="A142">
        <v>139</v>
      </c>
      <c r="B142" s="452" t="s">
        <v>628</v>
      </c>
      <c r="C142" s="453" t="s">
        <v>629</v>
      </c>
      <c r="D142" s="453" t="s">
        <v>286</v>
      </c>
    </row>
    <row r="143" spans="1:4">
      <c r="A143">
        <v>140</v>
      </c>
      <c r="B143" s="452" t="s">
        <v>630</v>
      </c>
      <c r="C143" s="453" t="s">
        <v>631</v>
      </c>
      <c r="D143" s="453" t="s">
        <v>346</v>
      </c>
    </row>
    <row r="144" spans="1:4">
      <c r="A144">
        <v>141</v>
      </c>
      <c r="B144" s="452" t="s">
        <v>632</v>
      </c>
      <c r="C144" s="453" t="s">
        <v>633</v>
      </c>
      <c r="D144" s="453" t="s">
        <v>286</v>
      </c>
    </row>
    <row r="145" spans="1:4">
      <c r="A145">
        <v>142</v>
      </c>
      <c r="B145" s="452" t="s">
        <v>634</v>
      </c>
      <c r="C145" s="453" t="s">
        <v>635</v>
      </c>
      <c r="D145" s="453" t="s">
        <v>351</v>
      </c>
    </row>
    <row r="146" spans="1:4">
      <c r="A146">
        <v>143</v>
      </c>
      <c r="B146" s="452" t="s">
        <v>636</v>
      </c>
      <c r="C146" s="453" t="s">
        <v>637</v>
      </c>
      <c r="D146" s="453" t="s">
        <v>369</v>
      </c>
    </row>
    <row r="147" spans="1:4">
      <c r="A147">
        <v>144</v>
      </c>
      <c r="B147" s="452" t="s">
        <v>638</v>
      </c>
      <c r="C147" s="453" t="s">
        <v>639</v>
      </c>
      <c r="D147" s="453" t="s">
        <v>362</v>
      </c>
    </row>
    <row r="148" spans="1:4">
      <c r="A148">
        <v>145</v>
      </c>
      <c r="B148" s="452" t="s">
        <v>640</v>
      </c>
      <c r="C148" s="453" t="s">
        <v>641</v>
      </c>
      <c r="D148" s="453" t="s">
        <v>401</v>
      </c>
    </row>
    <row r="149" spans="1:4">
      <c r="A149">
        <v>146</v>
      </c>
      <c r="B149" s="452" t="s">
        <v>642</v>
      </c>
      <c r="C149" s="453" t="s">
        <v>643</v>
      </c>
      <c r="D149" s="453" t="s">
        <v>362</v>
      </c>
    </row>
    <row r="150" spans="1:4">
      <c r="A150">
        <v>147</v>
      </c>
      <c r="B150" s="452" t="s">
        <v>644</v>
      </c>
      <c r="C150" s="453" t="s">
        <v>645</v>
      </c>
      <c r="D150" s="453" t="s">
        <v>369</v>
      </c>
    </row>
    <row r="151" spans="1:4">
      <c r="A151">
        <v>148</v>
      </c>
      <c r="B151" s="452" t="s">
        <v>646</v>
      </c>
      <c r="C151" s="453" t="s">
        <v>647</v>
      </c>
      <c r="D151" s="453" t="s">
        <v>362</v>
      </c>
    </row>
    <row r="152" spans="1:4">
      <c r="A152">
        <v>149</v>
      </c>
      <c r="B152" s="452" t="s">
        <v>648</v>
      </c>
      <c r="C152" s="453" t="s">
        <v>649</v>
      </c>
      <c r="D152" s="453" t="s">
        <v>286</v>
      </c>
    </row>
    <row r="153" spans="1:4">
      <c r="A153">
        <v>150</v>
      </c>
      <c r="B153" s="452" t="s">
        <v>650</v>
      </c>
      <c r="C153" s="453" t="s">
        <v>651</v>
      </c>
      <c r="D153" s="453" t="s">
        <v>369</v>
      </c>
    </row>
    <row r="154" spans="1:4">
      <c r="A154">
        <v>151</v>
      </c>
      <c r="B154" s="452" t="s">
        <v>652</v>
      </c>
      <c r="C154" s="453" t="s">
        <v>653</v>
      </c>
      <c r="D154" s="453" t="s">
        <v>401</v>
      </c>
    </row>
    <row r="155" spans="1:4">
      <c r="A155">
        <v>152</v>
      </c>
      <c r="B155" s="452" t="s">
        <v>654</v>
      </c>
      <c r="C155" s="453" t="s">
        <v>655</v>
      </c>
      <c r="D155" s="453" t="s">
        <v>362</v>
      </c>
    </row>
    <row r="156" spans="1:4">
      <c r="A156">
        <v>153</v>
      </c>
      <c r="B156" s="452" t="s">
        <v>656</v>
      </c>
      <c r="C156" s="453" t="s">
        <v>657</v>
      </c>
      <c r="D156" s="453" t="s">
        <v>351</v>
      </c>
    </row>
    <row r="157" spans="1:4">
      <c r="A157">
        <v>154</v>
      </c>
      <c r="B157" s="452" t="s">
        <v>658</v>
      </c>
      <c r="C157" s="453" t="s">
        <v>659</v>
      </c>
      <c r="D157" s="453" t="s">
        <v>354</v>
      </c>
    </row>
    <row r="158" spans="1:4">
      <c r="A158">
        <v>155</v>
      </c>
      <c r="B158" s="452" t="s">
        <v>660</v>
      </c>
      <c r="C158" s="453" t="s">
        <v>661</v>
      </c>
      <c r="D158" s="453" t="s">
        <v>346</v>
      </c>
    </row>
    <row r="159" spans="1:4">
      <c r="A159">
        <v>156</v>
      </c>
      <c r="B159" s="452" t="s">
        <v>662</v>
      </c>
      <c r="C159" s="453" t="s">
        <v>663</v>
      </c>
      <c r="D159" s="453" t="s">
        <v>346</v>
      </c>
    </row>
    <row r="160" spans="1:4">
      <c r="A160">
        <v>157</v>
      </c>
      <c r="B160" s="452" t="s">
        <v>664</v>
      </c>
      <c r="C160" s="453" t="s">
        <v>665</v>
      </c>
      <c r="D160" s="453" t="s">
        <v>346</v>
      </c>
    </row>
    <row r="161" spans="1:4">
      <c r="A161">
        <v>158</v>
      </c>
      <c r="B161" s="452" t="s">
        <v>666</v>
      </c>
      <c r="C161" s="453" t="s">
        <v>667</v>
      </c>
      <c r="D161" s="453" t="s">
        <v>362</v>
      </c>
    </row>
    <row r="162" spans="1:4">
      <c r="A162">
        <v>159</v>
      </c>
      <c r="B162" s="452" t="s">
        <v>668</v>
      </c>
      <c r="C162" s="453" t="s">
        <v>669</v>
      </c>
      <c r="D162" s="453" t="s">
        <v>354</v>
      </c>
    </row>
    <row r="163" spans="1:4">
      <c r="A163">
        <v>160</v>
      </c>
      <c r="B163" s="452" t="s">
        <v>670</v>
      </c>
      <c r="C163" s="453" t="s">
        <v>671</v>
      </c>
      <c r="D163" s="453" t="s">
        <v>362</v>
      </c>
    </row>
    <row r="164" spans="1:4">
      <c r="A164">
        <v>161</v>
      </c>
      <c r="B164" s="452" t="s">
        <v>672</v>
      </c>
      <c r="C164" s="453" t="s">
        <v>673</v>
      </c>
      <c r="D164" s="453" t="s">
        <v>362</v>
      </c>
    </row>
    <row r="165" spans="1:4">
      <c r="A165">
        <v>162</v>
      </c>
      <c r="B165" s="452" t="s">
        <v>674</v>
      </c>
      <c r="C165" s="453" t="s">
        <v>675</v>
      </c>
      <c r="D165" s="453" t="s">
        <v>362</v>
      </c>
    </row>
    <row r="166" spans="1:4">
      <c r="A166">
        <v>163</v>
      </c>
      <c r="B166" s="452" t="s">
        <v>676</v>
      </c>
      <c r="C166" s="453" t="s">
        <v>677</v>
      </c>
      <c r="D166" s="453" t="s">
        <v>362</v>
      </c>
    </row>
    <row r="167" spans="1:4">
      <c r="A167">
        <v>164</v>
      </c>
      <c r="B167" s="452" t="s">
        <v>678</v>
      </c>
      <c r="C167" s="453" t="s">
        <v>679</v>
      </c>
      <c r="D167" s="453" t="s">
        <v>346</v>
      </c>
    </row>
    <row r="168" spans="1:4">
      <c r="A168">
        <v>165</v>
      </c>
      <c r="B168" s="452" t="s">
        <v>680</v>
      </c>
      <c r="C168" s="453" t="s">
        <v>681</v>
      </c>
      <c r="D168" s="453" t="s">
        <v>286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277</v>
      </c>
    </row>
    <row r="2" spans="1:5" ht="33.75" customHeight="1"/>
    <row r="3" spans="1:5" ht="20.100000000000001" customHeight="1">
      <c r="A3" s="488" t="s">
        <v>276</v>
      </c>
      <c r="B3" s="486" t="s">
        <v>6</v>
      </c>
      <c r="C3" s="487"/>
      <c r="D3" s="486" t="s">
        <v>36</v>
      </c>
      <c r="E3" s="487"/>
    </row>
    <row r="4" spans="1:5" ht="20.100000000000001" customHeight="1">
      <c r="A4" s="489"/>
      <c r="B4" s="457" t="s">
        <v>271</v>
      </c>
      <c r="C4" s="457" t="s">
        <v>272</v>
      </c>
      <c r="D4" s="457" t="s">
        <v>271</v>
      </c>
      <c r="E4" s="457" t="s">
        <v>272</v>
      </c>
    </row>
    <row r="5" spans="1:5" ht="20.100000000000001" customHeight="1">
      <c r="A5" s="457" t="s">
        <v>273</v>
      </c>
      <c r="B5" s="458">
        <v>0.20924273066377369</v>
      </c>
      <c r="C5" s="458">
        <v>0.79075726933622636</v>
      </c>
      <c r="D5" s="458">
        <v>0.28694188513571811</v>
      </c>
      <c r="E5" s="458">
        <v>0.71305811486428172</v>
      </c>
    </row>
    <row r="6" spans="1:5" ht="20.100000000000001" customHeight="1">
      <c r="A6" s="457" t="s">
        <v>274</v>
      </c>
      <c r="B6" s="458">
        <v>0.33718754281910973</v>
      </c>
      <c r="C6" s="458">
        <v>0.66281245718089032</v>
      </c>
      <c r="D6" s="458">
        <v>0.43545520305880064</v>
      </c>
      <c r="E6" s="458">
        <v>0.5645447969411993</v>
      </c>
    </row>
    <row r="7" spans="1:5" ht="20.100000000000001" customHeight="1">
      <c r="A7" s="457" t="s">
        <v>275</v>
      </c>
      <c r="B7" s="458">
        <v>0.26043534262586049</v>
      </c>
      <c r="C7" s="458">
        <v>0.73956465737413957</v>
      </c>
      <c r="D7" s="458">
        <v>0.39012960145960252</v>
      </c>
      <c r="E7" s="458">
        <v>0.60987039854039748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295" customWidth="1"/>
    <col min="2" max="2" width="3.28515625" style="300" customWidth="1"/>
    <col min="3" max="3" width="77.42578125" style="298" customWidth="1"/>
    <col min="4" max="4" width="2.42578125" style="298" customWidth="1"/>
    <col min="5" max="5" width="14.140625" style="298" customWidth="1"/>
    <col min="6" max="6" width="14.5703125" style="298" customWidth="1"/>
    <col min="7" max="7" width="11.42578125" style="298" customWidth="1"/>
    <col min="8" max="8" width="7.5703125" style="298" bestFit="1" customWidth="1"/>
    <col min="9" max="9" width="11.42578125" style="298" customWidth="1"/>
    <col min="10" max="10" width="26.140625" style="298" customWidth="1"/>
    <col min="11" max="11" width="0.85546875" style="298" customWidth="1"/>
    <col min="12" max="12" width="5.140625" style="298" customWidth="1"/>
    <col min="13" max="16384" width="11.42578125" style="298" hidden="1"/>
  </cols>
  <sheetData>
    <row r="1" spans="2:17" s="295" customFormat="1" ht="3" customHeight="1">
      <c r="B1" s="294"/>
    </row>
    <row r="2" spans="2:17" ht="18" customHeight="1">
      <c r="B2" s="296"/>
      <c r="C2" s="297"/>
    </row>
    <row r="3" spans="2:17" ht="18" customHeight="1">
      <c r="B3" s="299"/>
      <c r="D3" s="10" t="s">
        <v>261</v>
      </c>
    </row>
    <row r="4" spans="2:17" ht="18" customHeight="1">
      <c r="B4" s="299"/>
      <c r="D4" s="10"/>
    </row>
    <row r="5" spans="2:17" ht="8.25" customHeight="1">
      <c r="C5" s="301"/>
      <c r="D5" s="302"/>
      <c r="F5" s="303"/>
      <c r="G5" s="303"/>
      <c r="H5" s="304"/>
      <c r="I5" s="303"/>
      <c r="J5" s="305"/>
      <c r="Q5" s="306"/>
    </row>
    <row r="6" spans="2:17" ht="19.5" customHeight="1">
      <c r="B6" s="307"/>
      <c r="C6" s="309" t="s">
        <v>260</v>
      </c>
      <c r="D6" s="10"/>
      <c r="F6" s="309"/>
      <c r="G6" s="309"/>
      <c r="H6" s="310"/>
      <c r="I6" s="309"/>
      <c r="J6" s="305"/>
    </row>
    <row r="7" spans="2:17" ht="9.75" customHeight="1">
      <c r="F7" s="310"/>
      <c r="G7" s="310"/>
      <c r="H7" s="310"/>
      <c r="I7" s="310"/>
      <c r="J7" s="491"/>
    </row>
    <row r="8" spans="2:17" ht="15">
      <c r="B8" s="333"/>
      <c r="C8" s="334"/>
      <c r="H8" s="297"/>
      <c r="J8" s="491"/>
    </row>
    <row r="9" spans="2:17" ht="22.5" customHeight="1">
      <c r="B9" s="335"/>
      <c r="C9" s="336"/>
      <c r="H9" s="297"/>
      <c r="J9" s="491"/>
    </row>
    <row r="10" spans="2:17" ht="18">
      <c r="B10" s="335"/>
      <c r="C10" s="334"/>
      <c r="D10" s="311"/>
      <c r="E10" s="311"/>
      <c r="F10" s="311"/>
      <c r="G10" s="311"/>
      <c r="H10" s="311"/>
      <c r="I10" s="311"/>
      <c r="J10" s="491"/>
    </row>
    <row r="11" spans="2:17" ht="11.25" customHeight="1" thickBot="1">
      <c r="D11" s="311"/>
      <c r="E11" s="311"/>
      <c r="F11" s="311"/>
      <c r="G11" s="311"/>
      <c r="H11" s="311"/>
      <c r="I11" s="311"/>
      <c r="J11" s="491"/>
    </row>
    <row r="12" spans="2:17" ht="7.5" customHeight="1" thickBot="1">
      <c r="B12" s="312"/>
      <c r="C12" s="313"/>
      <c r="D12" s="314"/>
      <c r="E12" s="314"/>
      <c r="F12" s="314"/>
      <c r="G12" s="314"/>
      <c r="H12" s="314"/>
      <c r="I12" s="314"/>
      <c r="J12" s="315"/>
    </row>
    <row r="13" spans="2:17" ht="30.75" customHeight="1" thickBot="1">
      <c r="B13" s="316"/>
      <c r="C13" s="370" t="s">
        <v>160</v>
      </c>
      <c r="D13" s="332"/>
      <c r="E13" s="503" t="s">
        <v>161</v>
      </c>
      <c r="F13" s="504"/>
      <c r="G13" s="332"/>
      <c r="H13" s="332"/>
      <c r="I13" s="332"/>
      <c r="J13" s="317"/>
    </row>
    <row r="14" spans="2:17" ht="19.5" customHeight="1" thickBot="1">
      <c r="B14" s="316"/>
      <c r="C14" s="318" t="s">
        <v>13</v>
      </c>
      <c r="D14" s="319"/>
      <c r="E14" s="319"/>
      <c r="F14" s="319"/>
      <c r="G14" s="319"/>
      <c r="H14" s="319"/>
      <c r="I14" s="319"/>
      <c r="J14" s="317"/>
    </row>
    <row r="15" spans="2:17" ht="36.75" customHeight="1" thickBot="1">
      <c r="B15" s="316"/>
      <c r="C15" s="427" t="s">
        <v>341</v>
      </c>
      <c r="D15" s="324"/>
      <c r="E15" s="428" t="s">
        <v>162</v>
      </c>
      <c r="F15" s="339">
        <f>Complementary_Inf!$F$15</f>
        <v>21</v>
      </c>
      <c r="G15" s="340"/>
      <c r="H15" s="341"/>
      <c r="I15" s="341"/>
      <c r="J15" s="342"/>
    </row>
    <row r="16" spans="2:17" ht="15.75" customHeight="1" thickBot="1">
      <c r="B16" s="316"/>
      <c r="C16" s="320"/>
      <c r="D16" s="320"/>
      <c r="E16" s="321"/>
      <c r="F16" s="321"/>
      <c r="G16" s="320"/>
      <c r="H16" s="320"/>
      <c r="I16" s="320"/>
      <c r="J16" s="322"/>
    </row>
    <row r="17" spans="2:10" ht="54.75" customHeight="1" thickBot="1">
      <c r="B17" s="316"/>
      <c r="C17" s="427" t="s">
        <v>198</v>
      </c>
      <c r="D17" s="324"/>
      <c r="E17" s="400" t="s">
        <v>163</v>
      </c>
      <c r="F17" s="399" t="s">
        <v>164</v>
      </c>
      <c r="G17" s="343"/>
      <c r="H17" s="344"/>
      <c r="I17" s="320"/>
      <c r="J17" s="322"/>
    </row>
    <row r="18" spans="2:10">
      <c r="B18" s="316"/>
      <c r="C18" s="345" t="s">
        <v>199</v>
      </c>
      <c r="D18" s="346"/>
      <c r="E18" s="326">
        <f>Complementary_Inf!$E$18</f>
        <v>165</v>
      </c>
      <c r="F18" s="327">
        <f>Complementary_Inf!$F$18</f>
        <v>97</v>
      </c>
      <c r="G18" s="347"/>
      <c r="H18" s="320"/>
      <c r="I18" s="320"/>
      <c r="J18" s="322"/>
    </row>
    <row r="19" spans="2:10" hidden="1">
      <c r="B19" s="316"/>
      <c r="C19" s="345" t="s">
        <v>200</v>
      </c>
      <c r="D19" s="346"/>
      <c r="E19" s="421">
        <f>Complementary_Inf!$E$19</f>
        <v>1</v>
      </c>
      <c r="F19" s="401">
        <f>Complementary_Inf!$F$19</f>
        <v>1</v>
      </c>
      <c r="G19" s="347"/>
      <c r="H19" s="320"/>
      <c r="I19" s="320"/>
      <c r="J19" s="322"/>
    </row>
    <row r="20" spans="2:10" ht="13.5" thickBot="1">
      <c r="B20" s="316"/>
      <c r="C20" s="345" t="s">
        <v>245</v>
      </c>
      <c r="D20" s="346"/>
      <c r="E20" s="348">
        <f>Complementary_Inf!$E$20</f>
        <v>16</v>
      </c>
      <c r="F20" s="328">
        <f>Complementary_Inf!$F$20</f>
        <v>14</v>
      </c>
      <c r="G20" s="347"/>
      <c r="H20" s="320"/>
      <c r="I20" s="320"/>
      <c r="J20" s="322"/>
    </row>
    <row r="21" spans="2:10">
      <c r="B21" s="316"/>
      <c r="C21" s="305"/>
      <c r="D21" s="305"/>
      <c r="E21" s="337"/>
      <c r="F21" s="305"/>
      <c r="G21" s="337"/>
      <c r="H21" s="337"/>
      <c r="I21" s="305"/>
      <c r="J21" s="322"/>
    </row>
    <row r="22" spans="2:10" ht="13.5" hidden="1" thickBot="1">
      <c r="B22" s="316"/>
      <c r="C22" s="305"/>
      <c r="D22" s="305"/>
      <c r="E22" s="337"/>
      <c r="F22" s="305"/>
      <c r="G22" s="337"/>
      <c r="H22" s="337"/>
      <c r="I22" s="305"/>
      <c r="J22" s="322"/>
    </row>
    <row r="23" spans="2:10" ht="39" hidden="1" customHeight="1" thickBot="1">
      <c r="B23" s="316"/>
      <c r="C23" s="323" t="s">
        <v>201</v>
      </c>
      <c r="D23" s="324"/>
      <c r="E23" s="400" t="s">
        <v>163</v>
      </c>
      <c r="F23" s="399" t="s">
        <v>164</v>
      </c>
      <c r="G23" s="365"/>
      <c r="H23" s="320"/>
      <c r="I23" s="320"/>
      <c r="J23" s="322"/>
    </row>
    <row r="24" spans="2:10" ht="22.5" hidden="1" customHeight="1">
      <c r="B24" s="316"/>
      <c r="C24" s="429" t="s">
        <v>202</v>
      </c>
      <c r="D24" s="320"/>
      <c r="E24" s="326">
        <f>Complementary_Inf!$E$24</f>
        <v>3</v>
      </c>
      <c r="F24" s="327">
        <f>Complementary_Inf!$F$24</f>
        <v>3</v>
      </c>
      <c r="G24" s="366" t="s">
        <v>203</v>
      </c>
      <c r="H24" s="367"/>
      <c r="I24" s="367"/>
      <c r="J24" s="322"/>
    </row>
    <row r="25" spans="2:10" ht="21.75" hidden="1" customHeight="1" thickBot="1">
      <c r="B25" s="316"/>
      <c r="C25" s="430" t="s">
        <v>204</v>
      </c>
      <c r="D25" s="368"/>
      <c r="E25" s="369">
        <f>Complementary_Inf!$E$25</f>
        <v>3</v>
      </c>
      <c r="F25" s="328">
        <f>Complementary_Inf!$F$25</f>
        <v>3</v>
      </c>
      <c r="G25" s="366" t="s">
        <v>205</v>
      </c>
      <c r="H25" s="367"/>
      <c r="I25" s="367"/>
      <c r="J25" s="322"/>
    </row>
    <row r="26" spans="2:10" hidden="1">
      <c r="B26" s="316"/>
      <c r="C26" s="305"/>
      <c r="D26" s="305"/>
      <c r="E26" s="337"/>
      <c r="F26" s="305"/>
      <c r="G26" s="337"/>
      <c r="H26" s="337"/>
      <c r="I26" s="305"/>
      <c r="J26" s="322"/>
    </row>
    <row r="27" spans="2:10" ht="13.5" thickBot="1">
      <c r="B27" s="316"/>
      <c r="C27" s="370" t="s">
        <v>259</v>
      </c>
      <c r="D27" s="324"/>
      <c r="E27" s="320"/>
      <c r="F27" s="320"/>
      <c r="G27" s="344"/>
      <c r="H27" s="320"/>
      <c r="I27" s="320"/>
      <c r="J27" s="322"/>
    </row>
    <row r="28" spans="2:10" ht="24.75" hidden="1" customHeight="1" thickBot="1">
      <c r="B28" s="316"/>
      <c r="C28" s="398" t="s">
        <v>165</v>
      </c>
      <c r="D28" s="320"/>
      <c r="E28" s="320"/>
      <c r="F28" s="320"/>
      <c r="G28" s="320"/>
      <c r="H28" s="320"/>
      <c r="I28" s="320"/>
      <c r="J28" s="322"/>
    </row>
    <row r="29" spans="2:10" ht="20.25" customHeight="1">
      <c r="B29" s="316"/>
      <c r="C29" s="499"/>
      <c r="D29" s="500"/>
      <c r="E29" s="494" t="s">
        <v>247</v>
      </c>
      <c r="F29" s="496" t="s">
        <v>206</v>
      </c>
      <c r="G29" s="497"/>
      <c r="H29" s="497"/>
      <c r="I29" s="498"/>
      <c r="J29" s="322"/>
    </row>
    <row r="30" spans="2:10" ht="45.75" thickBot="1">
      <c r="B30" s="316"/>
      <c r="C30" s="501"/>
      <c r="D30" s="502"/>
      <c r="E30" s="495"/>
      <c r="F30" s="349" t="s">
        <v>166</v>
      </c>
      <c r="G30" s="350" t="s">
        <v>167</v>
      </c>
      <c r="H30" s="350" t="s">
        <v>168</v>
      </c>
      <c r="I30" s="351" t="s">
        <v>169</v>
      </c>
      <c r="J30" s="322"/>
    </row>
    <row r="31" spans="2:10" ht="26.25" customHeight="1" thickBot="1">
      <c r="B31" s="316"/>
      <c r="C31" s="492" t="s">
        <v>246</v>
      </c>
      <c r="D31" s="493"/>
      <c r="E31" s="352">
        <f>Complementary_Inf!$E$31</f>
        <v>1857.3528501300002</v>
      </c>
      <c r="F31" s="353">
        <f>Complementary_Inf!$F$31</f>
        <v>8.0290714049999998</v>
      </c>
      <c r="G31" s="354">
        <f>Complementary_Inf!$G$31</f>
        <v>756.87041626000007</v>
      </c>
      <c r="H31" s="354">
        <f>Complementary_Inf!$H$31</f>
        <v>18876.141004900044</v>
      </c>
      <c r="I31" s="355">
        <f>Complementary_Inf!$I$31</f>
        <v>0</v>
      </c>
      <c r="J31" s="322"/>
    </row>
    <row r="32" spans="2:10">
      <c r="B32" s="316"/>
      <c r="C32" s="490" t="s">
        <v>256</v>
      </c>
      <c r="D32" s="490"/>
      <c r="E32" s="490"/>
      <c r="F32" s="320"/>
      <c r="G32" s="320"/>
      <c r="H32" s="320"/>
      <c r="I32" s="320"/>
      <c r="J32" s="322"/>
    </row>
    <row r="33" spans="2:10">
      <c r="B33" s="316"/>
      <c r="C33" s="357"/>
      <c r="D33" s="357"/>
      <c r="E33" s="320"/>
      <c r="F33" s="320"/>
      <c r="G33" s="320"/>
      <c r="H33" s="320"/>
      <c r="I33" s="320"/>
      <c r="J33" s="322"/>
    </row>
    <row r="34" spans="2:10">
      <c r="B34" s="316"/>
      <c r="C34" s="358"/>
      <c r="D34" s="358"/>
      <c r="E34" s="320"/>
      <c r="F34" s="320"/>
      <c r="G34" s="320"/>
      <c r="H34" s="320"/>
      <c r="I34" s="320"/>
      <c r="J34" s="322"/>
    </row>
    <row r="35" spans="2:10">
      <c r="B35" s="316"/>
      <c r="C35" s="305"/>
      <c r="D35" s="305"/>
      <c r="E35" s="305"/>
      <c r="F35" s="305"/>
      <c r="G35" s="305"/>
      <c r="H35" s="305"/>
      <c r="I35" s="305"/>
      <c r="J35" s="322"/>
    </row>
    <row r="36" spans="2:10">
      <c r="B36" s="316"/>
      <c r="C36" s="305"/>
      <c r="D36" s="305"/>
      <c r="E36" s="305"/>
      <c r="F36" s="305"/>
      <c r="G36" s="305"/>
      <c r="H36" s="305"/>
      <c r="I36" s="305"/>
      <c r="J36" s="322"/>
    </row>
    <row r="37" spans="2:10">
      <c r="B37" s="316"/>
      <c r="C37" s="305"/>
      <c r="D37" s="305"/>
      <c r="E37" s="305"/>
      <c r="F37" s="305"/>
      <c r="G37" s="305"/>
      <c r="H37" s="305"/>
      <c r="I37" s="305"/>
      <c r="J37" s="322"/>
    </row>
    <row r="38" spans="2:10" ht="13.5" thickBot="1">
      <c r="B38" s="329"/>
      <c r="C38" s="330"/>
      <c r="D38" s="330"/>
      <c r="E38" s="330"/>
      <c r="F38" s="330"/>
      <c r="G38" s="330"/>
      <c r="H38" s="330"/>
      <c r="I38" s="330"/>
      <c r="J38" s="331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16</vt:i4>
      </vt:variant>
    </vt:vector>
  </HeadingPairs>
  <TitlesOfParts>
    <vt:vector size="42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2019-10-01T12:15:37Z</dcterms:created>
  <dcterms:modified xsi:type="dcterms:W3CDTF">2019-10-01T12:15:38Z</dcterms:modified>
</cp:coreProperties>
</file>