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2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H13" i="19" l="1"/>
  <c r="H13" i="10" s="1"/>
  <c r="K13" i="19"/>
  <c r="D14" i="19"/>
  <c r="D13" i="19" s="1"/>
  <c r="E14" i="19"/>
  <c r="F14" i="19"/>
  <c r="G14" i="19"/>
  <c r="G13" i="19" s="1"/>
  <c r="G13" i="10" s="1"/>
  <c r="H14" i="19"/>
  <c r="I14" i="19"/>
  <c r="J14" i="19"/>
  <c r="K14" i="19"/>
  <c r="L14" i="19"/>
  <c r="L13" i="19" s="1"/>
  <c r="M15" i="19"/>
  <c r="M16" i="19"/>
  <c r="D17" i="19"/>
  <c r="E17" i="19"/>
  <c r="E17" i="10" s="1"/>
  <c r="F17" i="19"/>
  <c r="G17" i="19"/>
  <c r="H17" i="19"/>
  <c r="I17" i="19"/>
  <c r="J17" i="19"/>
  <c r="K17" i="19"/>
  <c r="L17" i="19"/>
  <c r="M17" i="19"/>
  <c r="M17" i="10" s="1"/>
  <c r="M18" i="19"/>
  <c r="M19" i="19"/>
  <c r="D20" i="19"/>
  <c r="E20" i="19"/>
  <c r="F20" i="19"/>
  <c r="F20" i="10" s="1"/>
  <c r="G20" i="19"/>
  <c r="H20" i="19"/>
  <c r="I20" i="19"/>
  <c r="I20" i="10" s="1"/>
  <c r="J20" i="19"/>
  <c r="K20" i="19"/>
  <c r="L20" i="19"/>
  <c r="M21" i="19"/>
  <c r="M20" i="19" s="1"/>
  <c r="M20" i="10" s="1"/>
  <c r="M22" i="19"/>
  <c r="D23" i="19"/>
  <c r="E23" i="19"/>
  <c r="E23" i="10" s="1"/>
  <c r="F23" i="19"/>
  <c r="G23" i="19"/>
  <c r="H23" i="19"/>
  <c r="I23" i="19"/>
  <c r="J23" i="19"/>
  <c r="J23" i="10" s="1"/>
  <c r="K23" i="19"/>
  <c r="L23" i="19"/>
  <c r="M23" i="19"/>
  <c r="M23" i="10" s="1"/>
  <c r="M24" i="19"/>
  <c r="M25" i="19"/>
  <c r="D26" i="19"/>
  <c r="E26" i="19"/>
  <c r="F26" i="19"/>
  <c r="G26" i="19"/>
  <c r="G29" i="19" s="1"/>
  <c r="G29" i="10" s="1"/>
  <c r="H26" i="19"/>
  <c r="H29" i="19" s="1"/>
  <c r="H29" i="10" s="1"/>
  <c r="I26" i="19"/>
  <c r="J26" i="19"/>
  <c r="K26" i="19"/>
  <c r="L26" i="19"/>
  <c r="M27" i="19"/>
  <c r="M28" i="19"/>
  <c r="H32" i="19"/>
  <c r="H32" i="10" s="1"/>
  <c r="K32" i="19"/>
  <c r="D33" i="19"/>
  <c r="D32" i="19" s="1"/>
  <c r="E33" i="19"/>
  <c r="F33" i="19"/>
  <c r="F32" i="19" s="1"/>
  <c r="F32" i="10" s="1"/>
  <c r="G33" i="19"/>
  <c r="G32" i="19" s="1"/>
  <c r="G32" i="10" s="1"/>
  <c r="H33" i="19"/>
  <c r="I33" i="19"/>
  <c r="J33" i="19"/>
  <c r="K33" i="19"/>
  <c r="L33" i="19"/>
  <c r="L32" i="19" s="1"/>
  <c r="M34" i="19"/>
  <c r="M35" i="19"/>
  <c r="D36" i="19"/>
  <c r="E36" i="19"/>
  <c r="F36" i="19"/>
  <c r="G36" i="19"/>
  <c r="H36" i="19"/>
  <c r="I36" i="19"/>
  <c r="J36" i="19"/>
  <c r="K36" i="19"/>
  <c r="L36" i="19"/>
  <c r="M36" i="19"/>
  <c r="M37" i="19"/>
  <c r="M38" i="19"/>
  <c r="D39" i="19"/>
  <c r="E39" i="19"/>
  <c r="F39" i="19"/>
  <c r="F39" i="10" s="1"/>
  <c r="G39" i="19"/>
  <c r="H39" i="19"/>
  <c r="I39" i="19"/>
  <c r="I39" i="10" s="1"/>
  <c r="J39" i="19"/>
  <c r="K39" i="19"/>
  <c r="L39" i="19"/>
  <c r="M40" i="19"/>
  <c r="M39" i="19" s="1"/>
  <c r="M39" i="10" s="1"/>
  <c r="M41" i="19"/>
  <c r="D42" i="19"/>
  <c r="E42" i="19"/>
  <c r="E42" i="10" s="1"/>
  <c r="F42" i="19"/>
  <c r="G42" i="19"/>
  <c r="H42" i="19"/>
  <c r="I42" i="19"/>
  <c r="J42" i="19"/>
  <c r="J42" i="10" s="1"/>
  <c r="K42" i="19"/>
  <c r="L42" i="19"/>
  <c r="M42" i="19"/>
  <c r="M42" i="10" s="1"/>
  <c r="M43" i="19"/>
  <c r="M44" i="19"/>
  <c r="D45" i="19"/>
  <c r="E45" i="19"/>
  <c r="F45" i="19"/>
  <c r="F48" i="19" s="1"/>
  <c r="F48" i="10" s="1"/>
  <c r="G45" i="19"/>
  <c r="H45" i="19"/>
  <c r="I45" i="19"/>
  <c r="J45" i="19"/>
  <c r="K45" i="19"/>
  <c r="L45" i="19"/>
  <c r="M46" i="19"/>
  <c r="M47" i="19"/>
  <c r="M50" i="19"/>
  <c r="M51" i="19"/>
  <c r="M52" i="19"/>
  <c r="E55" i="19"/>
  <c r="E55" i="10" s="1"/>
  <c r="H55" i="19"/>
  <c r="D56" i="19"/>
  <c r="D55" i="19" s="1"/>
  <c r="D55" i="10" s="1"/>
  <c r="E56" i="19"/>
  <c r="F56" i="19"/>
  <c r="G56" i="19"/>
  <c r="H56" i="19"/>
  <c r="I56" i="19"/>
  <c r="I55" i="19" s="1"/>
  <c r="J56" i="19"/>
  <c r="K56" i="19"/>
  <c r="L56" i="19"/>
  <c r="L55" i="19" s="1"/>
  <c r="L55" i="10" s="1"/>
  <c r="M57" i="19"/>
  <c r="M58" i="19"/>
  <c r="D59" i="19"/>
  <c r="E59" i="19"/>
  <c r="F59" i="19"/>
  <c r="G59" i="19"/>
  <c r="H59" i="19"/>
  <c r="I59" i="19"/>
  <c r="J59" i="19"/>
  <c r="K59" i="19"/>
  <c r="L59" i="19"/>
  <c r="M60" i="19"/>
  <c r="M61" i="19"/>
  <c r="M61" i="10" s="1"/>
  <c r="D62" i="19"/>
  <c r="E62" i="19"/>
  <c r="F62" i="19"/>
  <c r="F62" i="10" s="1"/>
  <c r="G62" i="19"/>
  <c r="H62" i="19"/>
  <c r="I62" i="19"/>
  <c r="J62" i="19"/>
  <c r="K62" i="19"/>
  <c r="K62" i="10" s="1"/>
  <c r="L62" i="19"/>
  <c r="M63" i="19"/>
  <c r="M64" i="19"/>
  <c r="D65" i="19"/>
  <c r="E65" i="19"/>
  <c r="F65" i="19"/>
  <c r="G65" i="19"/>
  <c r="H65" i="19"/>
  <c r="I65" i="19"/>
  <c r="J65" i="19"/>
  <c r="J65" i="10" s="1"/>
  <c r="K65" i="19"/>
  <c r="L65" i="19"/>
  <c r="M66" i="19"/>
  <c r="M67" i="19"/>
  <c r="M67" i="10" s="1"/>
  <c r="D68" i="19"/>
  <c r="D71" i="19" s="1"/>
  <c r="E68" i="19"/>
  <c r="E71" i="19" s="1"/>
  <c r="E71" i="10" s="1"/>
  <c r="F68" i="19"/>
  <c r="G68" i="19"/>
  <c r="H68" i="19"/>
  <c r="I68" i="19"/>
  <c r="J68" i="19"/>
  <c r="K68" i="19"/>
  <c r="L68" i="19"/>
  <c r="L71" i="19" s="1"/>
  <c r="L71" i="10" s="1"/>
  <c r="M69" i="19"/>
  <c r="M70" i="19"/>
  <c r="M73" i="19"/>
  <c r="M74" i="19"/>
  <c r="M74" i="10" s="1"/>
  <c r="M75" i="19"/>
  <c r="D14" i="10"/>
  <c r="E14" i="10"/>
  <c r="G14" i="10"/>
  <c r="H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D16" i="10"/>
  <c r="E16" i="10"/>
  <c r="F16" i="10"/>
  <c r="G16" i="10"/>
  <c r="H16" i="10"/>
  <c r="I16" i="10"/>
  <c r="J16" i="10"/>
  <c r="K16" i="10"/>
  <c r="L16" i="10"/>
  <c r="M16" i="10"/>
  <c r="D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G20" i="10"/>
  <c r="H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D23" i="10"/>
  <c r="F23" i="10"/>
  <c r="G23" i="10"/>
  <c r="H23" i="10"/>
  <c r="I23" i="10"/>
  <c r="K23" i="10"/>
  <c r="L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G26" i="10"/>
  <c r="H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D33" i="10"/>
  <c r="E33" i="10"/>
  <c r="F33" i="10"/>
  <c r="G33" i="10"/>
  <c r="H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G39" i="10"/>
  <c r="H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D42" i="10"/>
  <c r="F42" i="10"/>
  <c r="G42" i="10"/>
  <c r="H42" i="10"/>
  <c r="I42" i="10"/>
  <c r="K42" i="10"/>
  <c r="L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H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D56" i="10"/>
  <c r="E56" i="10"/>
  <c r="G56" i="10"/>
  <c r="H56" i="10"/>
  <c r="I56" i="10"/>
  <c r="J56" i="10"/>
  <c r="L56" i="10"/>
  <c r="D57" i="10"/>
  <c r="E57" i="10"/>
  <c r="F57" i="10"/>
  <c r="G57" i="10"/>
  <c r="H57" i="10"/>
  <c r="I57" i="10"/>
  <c r="J57" i="10"/>
  <c r="K57" i="10"/>
  <c r="L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I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D62" i="10"/>
  <c r="E62" i="10"/>
  <c r="G62" i="10"/>
  <c r="H62" i="10"/>
  <c r="I62" i="10"/>
  <c r="J62" i="10"/>
  <c r="L62" i="10"/>
  <c r="D63" i="10"/>
  <c r="E63" i="10"/>
  <c r="F63" i="10"/>
  <c r="G63" i="10"/>
  <c r="H63" i="10"/>
  <c r="I63" i="10"/>
  <c r="J63" i="10"/>
  <c r="K63" i="10"/>
  <c r="L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H65" i="10"/>
  <c r="I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D68" i="10"/>
  <c r="E68" i="10"/>
  <c r="G68" i="10"/>
  <c r="H68" i="10"/>
  <c r="I68" i="10"/>
  <c r="J68" i="10"/>
  <c r="L68" i="10"/>
  <c r="D69" i="10"/>
  <c r="E69" i="10"/>
  <c r="F69" i="10"/>
  <c r="G69" i="10"/>
  <c r="H69" i="10"/>
  <c r="I69" i="10"/>
  <c r="J69" i="10"/>
  <c r="K69" i="10"/>
  <c r="L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D75" i="10"/>
  <c r="E75" i="10"/>
  <c r="F75" i="10"/>
  <c r="G75" i="10"/>
  <c r="H75" i="10"/>
  <c r="I75" i="10"/>
  <c r="J75" i="10"/>
  <c r="K75" i="10"/>
  <c r="L75" i="10"/>
  <c r="M75" i="10"/>
  <c r="H6" i="20"/>
  <c r="D13" i="20"/>
  <c r="D13" i="11" s="1"/>
  <c r="G13" i="20"/>
  <c r="G13" i="11" s="1"/>
  <c r="D14" i="20"/>
  <c r="E14" i="20"/>
  <c r="E13" i="20" s="1"/>
  <c r="F14" i="20"/>
  <c r="G14" i="20"/>
  <c r="H14" i="20"/>
  <c r="H13" i="20" s="1"/>
  <c r="I14" i="20"/>
  <c r="J14" i="20"/>
  <c r="K14" i="20"/>
  <c r="L15" i="20"/>
  <c r="L16" i="20"/>
  <c r="L16" i="11" s="1"/>
  <c r="D17" i="20"/>
  <c r="E17" i="20"/>
  <c r="F17" i="20"/>
  <c r="G17" i="20"/>
  <c r="G17" i="11" s="1"/>
  <c r="H17" i="20"/>
  <c r="H17" i="11" s="1"/>
  <c r="I17" i="20"/>
  <c r="J17" i="20"/>
  <c r="K17" i="20"/>
  <c r="K17" i="11" s="1"/>
  <c r="L18" i="20"/>
  <c r="L17" i="20" s="1"/>
  <c r="L17" i="11" s="1"/>
  <c r="L19" i="20"/>
  <c r="D20" i="20"/>
  <c r="D20" i="11" s="1"/>
  <c r="E20" i="20"/>
  <c r="E20" i="11" s="1"/>
  <c r="F20" i="20"/>
  <c r="G20" i="20"/>
  <c r="H20" i="20"/>
  <c r="H20" i="11" s="1"/>
  <c r="I20" i="20"/>
  <c r="J20" i="20"/>
  <c r="K20" i="20"/>
  <c r="L21" i="20"/>
  <c r="L22" i="20"/>
  <c r="D23" i="20"/>
  <c r="E23" i="20"/>
  <c r="E23" i="11" s="1"/>
  <c r="F23" i="20"/>
  <c r="G23" i="20"/>
  <c r="H23" i="20"/>
  <c r="I23" i="20"/>
  <c r="I13" i="20" s="1"/>
  <c r="J23" i="20"/>
  <c r="J23" i="11" s="1"/>
  <c r="K23" i="20"/>
  <c r="L24" i="20"/>
  <c r="L25" i="20"/>
  <c r="D26" i="20"/>
  <c r="E26" i="20"/>
  <c r="E29" i="20" s="1"/>
  <c r="F26" i="20"/>
  <c r="F26" i="11" s="1"/>
  <c r="G26" i="20"/>
  <c r="G26" i="11" s="1"/>
  <c r="H26" i="20"/>
  <c r="I26" i="20"/>
  <c r="J26" i="20"/>
  <c r="K26" i="20"/>
  <c r="L27" i="20"/>
  <c r="L28" i="20"/>
  <c r="L26" i="20" s="1"/>
  <c r="L26" i="11" s="1"/>
  <c r="D29" i="20"/>
  <c r="D29" i="11" s="1"/>
  <c r="G29" i="20"/>
  <c r="G29" i="11" s="1"/>
  <c r="F32" i="20"/>
  <c r="F32" i="11" s="1"/>
  <c r="K32" i="20"/>
  <c r="K32" i="11" s="1"/>
  <c r="D33" i="20"/>
  <c r="E33" i="20"/>
  <c r="F33" i="20"/>
  <c r="G33" i="20"/>
  <c r="H33" i="20"/>
  <c r="I33" i="20"/>
  <c r="J33" i="20"/>
  <c r="K33" i="20"/>
  <c r="L34" i="20"/>
  <c r="L35" i="20"/>
  <c r="D36" i="20"/>
  <c r="E36" i="20"/>
  <c r="F36" i="20"/>
  <c r="G36" i="20"/>
  <c r="G36" i="11" s="1"/>
  <c r="H36" i="20"/>
  <c r="I36" i="20"/>
  <c r="J36" i="20"/>
  <c r="J36" i="11" s="1"/>
  <c r="K36" i="20"/>
  <c r="L37" i="20"/>
  <c r="L38" i="20"/>
  <c r="L36" i="20" s="1"/>
  <c r="L36" i="11" s="1"/>
  <c r="D39" i="20"/>
  <c r="D39" i="11" s="1"/>
  <c r="E39" i="20"/>
  <c r="F39" i="20"/>
  <c r="G39" i="20"/>
  <c r="G39" i="11" s="1"/>
  <c r="H39" i="20"/>
  <c r="I39" i="20"/>
  <c r="J39" i="20"/>
  <c r="K39" i="20"/>
  <c r="L39" i="20"/>
  <c r="L39" i="11" s="1"/>
  <c r="L40" i="20"/>
  <c r="L41" i="20"/>
  <c r="D42" i="20"/>
  <c r="D42" i="11" s="1"/>
  <c r="E42" i="20"/>
  <c r="F42" i="20"/>
  <c r="G42" i="20"/>
  <c r="H42" i="20"/>
  <c r="H32" i="20" s="1"/>
  <c r="I42" i="20"/>
  <c r="I42" i="11" s="1"/>
  <c r="J42" i="20"/>
  <c r="K42" i="20"/>
  <c r="L42" i="20"/>
  <c r="L42" i="11" s="1"/>
  <c r="L43" i="20"/>
  <c r="L44" i="20"/>
  <c r="D45" i="20"/>
  <c r="E45" i="20"/>
  <c r="F45" i="20"/>
  <c r="F45" i="11" s="1"/>
  <c r="G45" i="20"/>
  <c r="H45" i="20"/>
  <c r="I45" i="20"/>
  <c r="J45" i="20"/>
  <c r="K45" i="20"/>
  <c r="L46" i="20"/>
  <c r="L45" i="20" s="1"/>
  <c r="L47" i="20"/>
  <c r="L47" i="11" s="1"/>
  <c r="F48" i="20"/>
  <c r="F48" i="11" s="1"/>
  <c r="K48" i="20"/>
  <c r="K48" i="11" s="1"/>
  <c r="L50" i="20"/>
  <c r="L51" i="20"/>
  <c r="L52" i="20"/>
  <c r="G55" i="20"/>
  <c r="G55" i="11" s="1"/>
  <c r="J55" i="20"/>
  <c r="J55" i="11" s="1"/>
  <c r="D56" i="20"/>
  <c r="E56" i="20"/>
  <c r="E55" i="20" s="1"/>
  <c r="E55" i="11" s="1"/>
  <c r="F56" i="20"/>
  <c r="G56" i="20"/>
  <c r="H56" i="20"/>
  <c r="I56" i="20"/>
  <c r="J56" i="20"/>
  <c r="K56" i="20"/>
  <c r="L57" i="20"/>
  <c r="L58" i="20"/>
  <c r="L58" i="11" s="1"/>
  <c r="D59" i="20"/>
  <c r="E59" i="20"/>
  <c r="F59" i="20"/>
  <c r="F59" i="11" s="1"/>
  <c r="G59" i="20"/>
  <c r="H59" i="20"/>
  <c r="I59" i="20"/>
  <c r="J59" i="20"/>
  <c r="K59" i="20"/>
  <c r="K59" i="11" s="1"/>
  <c r="L60" i="20"/>
  <c r="L59" i="20" s="1"/>
  <c r="L59" i="11" s="1"/>
  <c r="L61" i="20"/>
  <c r="L61" i="11" s="1"/>
  <c r="D62" i="20"/>
  <c r="E62" i="20"/>
  <c r="F62" i="20"/>
  <c r="G62" i="20"/>
  <c r="H62" i="20"/>
  <c r="H62" i="11" s="1"/>
  <c r="I62" i="20"/>
  <c r="J62" i="20"/>
  <c r="K62" i="20"/>
  <c r="K62" i="11" s="1"/>
  <c r="L63" i="20"/>
  <c r="L62" i="20" s="1"/>
  <c r="L64" i="20"/>
  <c r="D65" i="20"/>
  <c r="D55" i="20" s="1"/>
  <c r="E65" i="20"/>
  <c r="E65" i="11" s="1"/>
  <c r="F65" i="20"/>
  <c r="G65" i="20"/>
  <c r="H65" i="20"/>
  <c r="H65" i="11" s="1"/>
  <c r="I65" i="20"/>
  <c r="J65" i="20"/>
  <c r="K65" i="20"/>
  <c r="L66" i="20"/>
  <c r="L67" i="20"/>
  <c r="D68" i="20"/>
  <c r="E68" i="20"/>
  <c r="F68" i="20"/>
  <c r="G68" i="20"/>
  <c r="H68" i="20"/>
  <c r="I68" i="20"/>
  <c r="J68" i="20"/>
  <c r="J68" i="11" s="1"/>
  <c r="K68" i="20"/>
  <c r="L69" i="20"/>
  <c r="L70" i="20"/>
  <c r="G71" i="20"/>
  <c r="G71" i="11" s="1"/>
  <c r="L72" i="20"/>
  <c r="L73" i="20"/>
  <c r="L74" i="20"/>
  <c r="L74" i="11" s="1"/>
  <c r="L75" i="20"/>
  <c r="E13" i="11"/>
  <c r="D14" i="11"/>
  <c r="E14" i="11"/>
  <c r="G14" i="11"/>
  <c r="H14" i="11"/>
  <c r="I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D17" i="11"/>
  <c r="E17" i="11"/>
  <c r="F17" i="11"/>
  <c r="I17" i="11"/>
  <c r="J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F20" i="11"/>
  <c r="G20" i="11"/>
  <c r="I20" i="11"/>
  <c r="J20" i="11"/>
  <c r="K20" i="11"/>
  <c r="D21" i="11"/>
  <c r="E21" i="11"/>
  <c r="F21" i="11"/>
  <c r="G21" i="11"/>
  <c r="H21" i="11"/>
  <c r="I21" i="11"/>
  <c r="J21" i="11"/>
  <c r="K21" i="11"/>
  <c r="D22" i="11"/>
  <c r="E22" i="11"/>
  <c r="F22" i="11"/>
  <c r="G22" i="11"/>
  <c r="H22" i="11"/>
  <c r="I22" i="11"/>
  <c r="J22" i="11"/>
  <c r="K22" i="11"/>
  <c r="L22" i="11"/>
  <c r="D23" i="11"/>
  <c r="F23" i="11"/>
  <c r="G23" i="11"/>
  <c r="H23" i="11"/>
  <c r="K23" i="11"/>
  <c r="D24" i="11"/>
  <c r="E24" i="11"/>
  <c r="F24" i="11"/>
  <c r="G24" i="11"/>
  <c r="H24" i="11"/>
  <c r="I24" i="11"/>
  <c r="J24" i="11"/>
  <c r="K24" i="11"/>
  <c r="D25" i="11"/>
  <c r="E25" i="11"/>
  <c r="F25" i="11"/>
  <c r="G25" i="11"/>
  <c r="H25" i="11"/>
  <c r="I25" i="11"/>
  <c r="J25" i="11"/>
  <c r="K25" i="11"/>
  <c r="L25" i="11"/>
  <c r="D26" i="11"/>
  <c r="E26" i="11"/>
  <c r="H26" i="11"/>
  <c r="I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E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D33" i="11"/>
  <c r="F33" i="11"/>
  <c r="G33" i="11"/>
  <c r="H33" i="11"/>
  <c r="I33" i="11"/>
  <c r="K33" i="11"/>
  <c r="D34" i="11"/>
  <c r="E34" i="11"/>
  <c r="F34" i="11"/>
  <c r="G34" i="11"/>
  <c r="H34" i="11"/>
  <c r="I34" i="11"/>
  <c r="J34" i="11"/>
  <c r="K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H36" i="11"/>
  <c r="I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E39" i="11"/>
  <c r="F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E42" i="11"/>
  <c r="F42" i="11"/>
  <c r="G42" i="11"/>
  <c r="H42" i="11"/>
  <c r="J42" i="11"/>
  <c r="K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G45" i="11"/>
  <c r="H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L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D56" i="11"/>
  <c r="E56" i="11"/>
  <c r="G56" i="11"/>
  <c r="H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D59" i="11"/>
  <c r="E59" i="11"/>
  <c r="G59" i="11"/>
  <c r="H59" i="11"/>
  <c r="I59" i="11"/>
  <c r="J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D62" i="11"/>
  <c r="E62" i="11"/>
  <c r="F62" i="11"/>
  <c r="G62" i="11"/>
  <c r="I62" i="11"/>
  <c r="J62" i="11"/>
  <c r="L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F65" i="11"/>
  <c r="G65" i="11"/>
  <c r="I65" i="11"/>
  <c r="J65" i="11"/>
  <c r="K65" i="11"/>
  <c r="D66" i="11"/>
  <c r="E66" i="11"/>
  <c r="F66" i="11"/>
  <c r="G66" i="11"/>
  <c r="H66" i="11"/>
  <c r="I66" i="11"/>
  <c r="J66" i="11"/>
  <c r="K66" i="11"/>
  <c r="D67" i="11"/>
  <c r="E67" i="11"/>
  <c r="F67" i="11"/>
  <c r="G67" i="11"/>
  <c r="H67" i="11"/>
  <c r="I67" i="11"/>
  <c r="J67" i="11"/>
  <c r="K67" i="11"/>
  <c r="L67" i="11"/>
  <c r="D68" i="11"/>
  <c r="F68" i="11"/>
  <c r="G68" i="11"/>
  <c r="H68" i="11"/>
  <c r="I68" i="11"/>
  <c r="K68" i="11"/>
  <c r="D69" i="11"/>
  <c r="E69" i="11"/>
  <c r="F69" i="11"/>
  <c r="G69" i="11"/>
  <c r="H69" i="11"/>
  <c r="I69" i="11"/>
  <c r="J69" i="11"/>
  <c r="K69" i="11"/>
  <c r="D70" i="11"/>
  <c r="E70" i="11"/>
  <c r="F70" i="11"/>
  <c r="G70" i="11"/>
  <c r="H70" i="11"/>
  <c r="I70" i="11"/>
  <c r="J70" i="11"/>
  <c r="K70" i="11"/>
  <c r="L70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D75" i="11"/>
  <c r="E75" i="11"/>
  <c r="F75" i="11"/>
  <c r="G75" i="11"/>
  <c r="H75" i="11"/>
  <c r="I75" i="11"/>
  <c r="J75" i="11"/>
  <c r="K75" i="11"/>
  <c r="L75" i="11"/>
  <c r="I6" i="21"/>
  <c r="D14" i="21"/>
  <c r="E14" i="21"/>
  <c r="F14" i="21"/>
  <c r="F13" i="21" s="1"/>
  <c r="F13" i="12" s="1"/>
  <c r="G14" i="21"/>
  <c r="G13" i="21" s="1"/>
  <c r="G13" i="12" s="1"/>
  <c r="H14" i="21"/>
  <c r="I14" i="21"/>
  <c r="J14" i="21"/>
  <c r="L14" i="21"/>
  <c r="K15" i="21"/>
  <c r="M15" i="21"/>
  <c r="K16" i="21"/>
  <c r="M16" i="21" s="1"/>
  <c r="M16" i="12" s="1"/>
  <c r="D17" i="21"/>
  <c r="E17" i="21"/>
  <c r="E13" i="21" s="1"/>
  <c r="F17" i="21"/>
  <c r="G17" i="21"/>
  <c r="H17" i="21"/>
  <c r="I17" i="21"/>
  <c r="J17" i="21"/>
  <c r="L17" i="21"/>
  <c r="K18" i="21"/>
  <c r="K17" i="21" s="1"/>
  <c r="K17" i="12" s="1"/>
  <c r="M18" i="21"/>
  <c r="K19" i="21"/>
  <c r="M19" i="21"/>
  <c r="M17" i="21" s="1"/>
  <c r="M17" i="12" s="1"/>
  <c r="D20" i="21"/>
  <c r="D20" i="12" s="1"/>
  <c r="E20" i="21"/>
  <c r="F20" i="21"/>
  <c r="G20" i="21"/>
  <c r="H20" i="21"/>
  <c r="I20" i="21"/>
  <c r="J20" i="21"/>
  <c r="K20" i="21"/>
  <c r="L20" i="21"/>
  <c r="L20" i="12" s="1"/>
  <c r="K21" i="21"/>
  <c r="M21" i="21"/>
  <c r="M20" i="21" s="1"/>
  <c r="M20" i="12" s="1"/>
  <c r="K22" i="21"/>
  <c r="M22" i="21"/>
  <c r="D23" i="21"/>
  <c r="E23" i="21"/>
  <c r="F23" i="21"/>
  <c r="F23" i="12" s="1"/>
  <c r="G23" i="21"/>
  <c r="H23" i="21"/>
  <c r="I23" i="21"/>
  <c r="I23" i="12" s="1"/>
  <c r="J23" i="21"/>
  <c r="L23" i="21"/>
  <c r="K24" i="21"/>
  <c r="K25" i="21"/>
  <c r="M25" i="21"/>
  <c r="D26" i="21"/>
  <c r="E26" i="21"/>
  <c r="F26" i="21"/>
  <c r="G26" i="21"/>
  <c r="H26" i="21"/>
  <c r="I26" i="21"/>
  <c r="J26" i="21"/>
  <c r="L26" i="21"/>
  <c r="K27" i="21"/>
  <c r="M27" i="21"/>
  <c r="K28" i="21"/>
  <c r="M28" i="21" s="1"/>
  <c r="M28" i="12" s="1"/>
  <c r="G32" i="21"/>
  <c r="G32" i="12" s="1"/>
  <c r="D33" i="21"/>
  <c r="D32" i="21" s="1"/>
  <c r="D48" i="21" s="1"/>
  <c r="E33" i="21"/>
  <c r="F33" i="21"/>
  <c r="G33" i="21"/>
  <c r="H33" i="21"/>
  <c r="I33" i="21"/>
  <c r="J33" i="21"/>
  <c r="J32" i="21" s="1"/>
  <c r="J32" i="12" s="1"/>
  <c r="L33" i="21"/>
  <c r="K34" i="21"/>
  <c r="K33" i="21" s="1"/>
  <c r="K35" i="21"/>
  <c r="M35" i="21" s="1"/>
  <c r="D36" i="21"/>
  <c r="E36" i="21"/>
  <c r="F36" i="21"/>
  <c r="G36" i="21"/>
  <c r="H36" i="21"/>
  <c r="I36" i="21"/>
  <c r="I32" i="21" s="1"/>
  <c r="J36" i="21"/>
  <c r="L36" i="21"/>
  <c r="K37" i="21"/>
  <c r="M37" i="21" s="1"/>
  <c r="K38" i="21"/>
  <c r="M38" i="21"/>
  <c r="M38" i="12" s="1"/>
  <c r="D39" i="21"/>
  <c r="E39" i="21"/>
  <c r="F39" i="21"/>
  <c r="G39" i="21"/>
  <c r="H39" i="21"/>
  <c r="I39" i="21"/>
  <c r="J39" i="21"/>
  <c r="K39" i="21"/>
  <c r="K39" i="12" s="1"/>
  <c r="L39" i="21"/>
  <c r="K40" i="21"/>
  <c r="M40" i="21" s="1"/>
  <c r="K41" i="21"/>
  <c r="M41" i="21" s="1"/>
  <c r="D42" i="21"/>
  <c r="E42" i="21"/>
  <c r="E32" i="21" s="1"/>
  <c r="F42" i="21"/>
  <c r="G42" i="21"/>
  <c r="H42" i="21"/>
  <c r="H32" i="21" s="1"/>
  <c r="I42" i="21"/>
  <c r="J42" i="21"/>
  <c r="L42" i="21"/>
  <c r="K43" i="21"/>
  <c r="M43" i="21" s="1"/>
  <c r="K44" i="21"/>
  <c r="D45" i="21"/>
  <c r="E45" i="21"/>
  <c r="E48" i="21" s="1"/>
  <c r="E48" i="12" s="1"/>
  <c r="F45" i="21"/>
  <c r="G45" i="21"/>
  <c r="H45" i="21"/>
  <c r="I45" i="21"/>
  <c r="J45" i="21"/>
  <c r="L45" i="21"/>
  <c r="K46" i="21"/>
  <c r="K45" i="21" s="1"/>
  <c r="M46" i="21"/>
  <c r="K47" i="21"/>
  <c r="M47" i="21" s="1"/>
  <c r="M47" i="12" s="1"/>
  <c r="I48" i="21"/>
  <c r="L48" i="21"/>
  <c r="K50" i="21"/>
  <c r="M50" i="21" s="1"/>
  <c r="K51" i="21"/>
  <c r="K52" i="21"/>
  <c r="M52" i="21" s="1"/>
  <c r="H55" i="21"/>
  <c r="D56" i="21"/>
  <c r="D55" i="21" s="1"/>
  <c r="E56" i="21"/>
  <c r="E55" i="21" s="1"/>
  <c r="E55" i="12" s="1"/>
  <c r="F56" i="21"/>
  <c r="G56" i="21"/>
  <c r="G55" i="21" s="1"/>
  <c r="H56" i="21"/>
  <c r="I56" i="21"/>
  <c r="J56" i="21"/>
  <c r="L56" i="21"/>
  <c r="L55" i="21" s="1"/>
  <c r="K57" i="21"/>
  <c r="K58" i="21"/>
  <c r="D59" i="21"/>
  <c r="E59" i="21"/>
  <c r="F59" i="21"/>
  <c r="G59" i="21"/>
  <c r="H59" i="21"/>
  <c r="I59" i="21"/>
  <c r="J59" i="21"/>
  <c r="L59" i="21"/>
  <c r="K60" i="21"/>
  <c r="K61" i="21"/>
  <c r="M61" i="21"/>
  <c r="D62" i="21"/>
  <c r="E62" i="21"/>
  <c r="F62" i="21"/>
  <c r="F62" i="12" s="1"/>
  <c r="G62" i="21"/>
  <c r="H62" i="21"/>
  <c r="I62" i="21"/>
  <c r="J62" i="21"/>
  <c r="L62" i="21"/>
  <c r="K63" i="21"/>
  <c r="M63" i="21" s="1"/>
  <c r="K64" i="21"/>
  <c r="D65" i="21"/>
  <c r="E65" i="21"/>
  <c r="F65" i="21"/>
  <c r="G65" i="21"/>
  <c r="H65" i="21"/>
  <c r="I65" i="21"/>
  <c r="J65" i="21"/>
  <c r="K65" i="21"/>
  <c r="L65" i="21"/>
  <c r="K66" i="21"/>
  <c r="M66" i="21" s="1"/>
  <c r="K67" i="21"/>
  <c r="M67" i="21" s="1"/>
  <c r="M65" i="21" s="1"/>
  <c r="M65" i="12" s="1"/>
  <c r="D68" i="21"/>
  <c r="E68" i="21"/>
  <c r="E71" i="21" s="1"/>
  <c r="E71" i="12" s="1"/>
  <c r="F68" i="21"/>
  <c r="G68" i="21"/>
  <c r="G68" i="12" s="1"/>
  <c r="H68" i="21"/>
  <c r="I68" i="21"/>
  <c r="J68" i="21"/>
  <c r="L68" i="21"/>
  <c r="K69" i="21"/>
  <c r="K70" i="21"/>
  <c r="M70" i="21" s="1"/>
  <c r="H71" i="21"/>
  <c r="K73" i="21"/>
  <c r="M73" i="21" s="1"/>
  <c r="M73" i="12" s="1"/>
  <c r="K74" i="21"/>
  <c r="M74" i="21" s="1"/>
  <c r="M74" i="12" s="1"/>
  <c r="K75" i="21"/>
  <c r="M75" i="21" s="1"/>
  <c r="D14" i="12"/>
  <c r="E14" i="12"/>
  <c r="F14" i="12"/>
  <c r="G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I17" i="12"/>
  <c r="L17" i="12"/>
  <c r="D18" i="12"/>
  <c r="E18" i="12"/>
  <c r="F18" i="12"/>
  <c r="G18" i="12"/>
  <c r="H18" i="12"/>
  <c r="I18" i="12"/>
  <c r="J18" i="12"/>
  <c r="K18" i="12"/>
  <c r="L18" i="12"/>
  <c r="M18" i="12"/>
  <c r="D19" i="12"/>
  <c r="E19" i="12"/>
  <c r="F19" i="12"/>
  <c r="G19" i="12"/>
  <c r="H19" i="12"/>
  <c r="I19" i="12"/>
  <c r="J19" i="12"/>
  <c r="K19" i="12"/>
  <c r="L19" i="12"/>
  <c r="M19" i="12"/>
  <c r="E20" i="12"/>
  <c r="F20" i="12"/>
  <c r="G20" i="12"/>
  <c r="H20" i="12"/>
  <c r="I20" i="12"/>
  <c r="J20" i="12"/>
  <c r="K20" i="12"/>
  <c r="D21" i="12"/>
  <c r="E21" i="12"/>
  <c r="F21" i="12"/>
  <c r="G21" i="12"/>
  <c r="H21" i="12"/>
  <c r="I21" i="12"/>
  <c r="J21" i="12"/>
  <c r="K21" i="12"/>
  <c r="L21" i="12"/>
  <c r="M21" i="12"/>
  <c r="D22" i="12"/>
  <c r="E22" i="12"/>
  <c r="F22" i="12"/>
  <c r="G22" i="12"/>
  <c r="H22" i="12"/>
  <c r="I22" i="12"/>
  <c r="J22" i="12"/>
  <c r="K22" i="12"/>
  <c r="L22" i="12"/>
  <c r="M22" i="12"/>
  <c r="D23" i="12"/>
  <c r="E23" i="12"/>
  <c r="G23" i="12"/>
  <c r="H23" i="12"/>
  <c r="J23" i="12"/>
  <c r="L23" i="12"/>
  <c r="D24" i="12"/>
  <c r="E24" i="12"/>
  <c r="F24" i="12"/>
  <c r="G24" i="12"/>
  <c r="H24" i="12"/>
  <c r="I24" i="12"/>
  <c r="J24" i="12"/>
  <c r="K24" i="12"/>
  <c r="L24" i="12"/>
  <c r="D25" i="12"/>
  <c r="E25" i="12"/>
  <c r="F25" i="12"/>
  <c r="G25" i="12"/>
  <c r="H25" i="12"/>
  <c r="I25" i="12"/>
  <c r="J25" i="12"/>
  <c r="K25" i="12"/>
  <c r="L25" i="12"/>
  <c r="M25" i="12"/>
  <c r="D26" i="12"/>
  <c r="E26" i="12"/>
  <c r="F26" i="12"/>
  <c r="G26" i="12"/>
  <c r="I26" i="12"/>
  <c r="J26" i="12"/>
  <c r="L26" i="12"/>
  <c r="D27" i="12"/>
  <c r="E27" i="12"/>
  <c r="F27" i="12"/>
  <c r="G27" i="12"/>
  <c r="H27" i="12"/>
  <c r="I27" i="12"/>
  <c r="J27" i="12"/>
  <c r="K27" i="12"/>
  <c r="L27" i="12"/>
  <c r="M27" i="12"/>
  <c r="D28" i="12"/>
  <c r="E28" i="12"/>
  <c r="F28" i="12"/>
  <c r="G28" i="12"/>
  <c r="H28" i="12"/>
  <c r="I28" i="12"/>
  <c r="J28" i="12"/>
  <c r="K28" i="12"/>
  <c r="L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D32" i="12"/>
  <c r="E32" i="12"/>
  <c r="I32" i="12"/>
  <c r="L32" i="12"/>
  <c r="D33" i="12"/>
  <c r="E33" i="12"/>
  <c r="F33" i="12"/>
  <c r="G33" i="12"/>
  <c r="H33" i="12"/>
  <c r="I33" i="12"/>
  <c r="J33" i="12"/>
  <c r="K33" i="12"/>
  <c r="L33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M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I39" i="12"/>
  <c r="J39" i="12"/>
  <c r="L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K41" i="12"/>
  <c r="L41" i="12"/>
  <c r="M41" i="12"/>
  <c r="D42" i="12"/>
  <c r="E42" i="12"/>
  <c r="F42" i="12"/>
  <c r="G42" i="12"/>
  <c r="H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M43" i="12"/>
  <c r="D44" i="12"/>
  <c r="E44" i="12"/>
  <c r="F44" i="12"/>
  <c r="G44" i="12"/>
  <c r="H44" i="12"/>
  <c r="I44" i="12"/>
  <c r="J44" i="12"/>
  <c r="K44" i="12"/>
  <c r="L44" i="12"/>
  <c r="D45" i="12"/>
  <c r="E45" i="12"/>
  <c r="G45" i="12"/>
  <c r="H45" i="12"/>
  <c r="I45" i="12"/>
  <c r="J45" i="12"/>
  <c r="K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K47" i="12"/>
  <c r="L47" i="12"/>
  <c r="D48" i="12"/>
  <c r="I48" i="12"/>
  <c r="L48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M50" i="12"/>
  <c r="D51" i="12"/>
  <c r="E51" i="12"/>
  <c r="F51" i="12"/>
  <c r="G51" i="12"/>
  <c r="H51" i="12"/>
  <c r="I51" i="12"/>
  <c r="J51" i="12"/>
  <c r="L51" i="12"/>
  <c r="D52" i="12"/>
  <c r="E52" i="12"/>
  <c r="F52" i="12"/>
  <c r="G52" i="12"/>
  <c r="H52" i="12"/>
  <c r="I52" i="12"/>
  <c r="J52" i="12"/>
  <c r="K52" i="12"/>
  <c r="L52" i="12"/>
  <c r="M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G55" i="12"/>
  <c r="H55" i="12"/>
  <c r="D56" i="12"/>
  <c r="E56" i="12"/>
  <c r="F56" i="12"/>
  <c r="G56" i="12"/>
  <c r="H56" i="12"/>
  <c r="I56" i="12"/>
  <c r="J56" i="12"/>
  <c r="L56" i="12"/>
  <c r="D57" i="12"/>
  <c r="E57" i="12"/>
  <c r="F57" i="12"/>
  <c r="G57" i="12"/>
  <c r="H57" i="12"/>
  <c r="I57" i="12"/>
  <c r="J57" i="12"/>
  <c r="L57" i="12"/>
  <c r="D58" i="12"/>
  <c r="E58" i="12"/>
  <c r="F58" i="12"/>
  <c r="G58" i="12"/>
  <c r="H58" i="12"/>
  <c r="I58" i="12"/>
  <c r="J58" i="12"/>
  <c r="K58" i="12"/>
  <c r="L58" i="12"/>
  <c r="D59" i="12"/>
  <c r="E59" i="12"/>
  <c r="F59" i="12"/>
  <c r="G59" i="12"/>
  <c r="H59" i="12"/>
  <c r="J59" i="12"/>
  <c r="L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M61" i="12"/>
  <c r="D62" i="12"/>
  <c r="E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M63" i="12"/>
  <c r="D64" i="12"/>
  <c r="E64" i="12"/>
  <c r="F64" i="12"/>
  <c r="G64" i="12"/>
  <c r="H64" i="12"/>
  <c r="I64" i="12"/>
  <c r="J64" i="12"/>
  <c r="L64" i="12"/>
  <c r="D65" i="12"/>
  <c r="E65" i="12"/>
  <c r="F65" i="12"/>
  <c r="G65" i="12"/>
  <c r="H65" i="12"/>
  <c r="I65" i="12"/>
  <c r="J65" i="12"/>
  <c r="K65" i="12"/>
  <c r="L65" i="12"/>
  <c r="D66" i="12"/>
  <c r="E66" i="12"/>
  <c r="F66" i="12"/>
  <c r="G66" i="12"/>
  <c r="H66" i="12"/>
  <c r="I66" i="12"/>
  <c r="J66" i="12"/>
  <c r="K66" i="12"/>
  <c r="L66" i="12"/>
  <c r="M66" i="12"/>
  <c r="D67" i="12"/>
  <c r="E67" i="12"/>
  <c r="F67" i="12"/>
  <c r="G67" i="12"/>
  <c r="H67" i="12"/>
  <c r="I67" i="12"/>
  <c r="J67" i="12"/>
  <c r="K67" i="12"/>
  <c r="L67" i="12"/>
  <c r="M67" i="12"/>
  <c r="D68" i="12"/>
  <c r="E68" i="12"/>
  <c r="H68" i="12"/>
  <c r="I68" i="12"/>
  <c r="J68" i="12"/>
  <c r="L68" i="12"/>
  <c r="D69" i="12"/>
  <c r="E69" i="12"/>
  <c r="F69" i="12"/>
  <c r="G69" i="12"/>
  <c r="H69" i="12"/>
  <c r="I69" i="12"/>
  <c r="J69" i="12"/>
  <c r="L69" i="12"/>
  <c r="D70" i="12"/>
  <c r="E70" i="12"/>
  <c r="F70" i="12"/>
  <c r="G70" i="12"/>
  <c r="H70" i="12"/>
  <c r="I70" i="12"/>
  <c r="J70" i="12"/>
  <c r="K70" i="12"/>
  <c r="L70" i="12"/>
  <c r="M70" i="12"/>
  <c r="H71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K75" i="12"/>
  <c r="L75" i="12"/>
  <c r="M75" i="12"/>
  <c r="R6" i="22"/>
  <c r="D13" i="22"/>
  <c r="D29" i="22" s="1"/>
  <c r="D29" i="13" s="1"/>
  <c r="K13" i="22"/>
  <c r="L13" i="22"/>
  <c r="L29" i="22" s="1"/>
  <c r="L29" i="13" s="1"/>
  <c r="S13" i="22"/>
  <c r="T13" i="22"/>
  <c r="T29" i="22" s="1"/>
  <c r="T29" i="13" s="1"/>
  <c r="AA13" i="22"/>
  <c r="AB13" i="22"/>
  <c r="AB29" i="22" s="1"/>
  <c r="AB29" i="13" s="1"/>
  <c r="AI13" i="22"/>
  <c r="AJ13" i="22"/>
  <c r="AJ29" i="22" s="1"/>
  <c r="AJ29" i="13" s="1"/>
  <c r="AQ13" i="22"/>
  <c r="AR13" i="22"/>
  <c r="AR29" i="22" s="1"/>
  <c r="AR29" i="13" s="1"/>
  <c r="D14" i="22"/>
  <c r="E14" i="22"/>
  <c r="E13" i="22" s="1"/>
  <c r="E13" i="13" s="1"/>
  <c r="F14" i="22"/>
  <c r="F13" i="22" s="1"/>
  <c r="G14" i="22"/>
  <c r="H14" i="22"/>
  <c r="I14" i="22"/>
  <c r="I13" i="22" s="1"/>
  <c r="J14" i="22"/>
  <c r="K14" i="22"/>
  <c r="L14" i="22"/>
  <c r="M14" i="22"/>
  <c r="M13" i="22" s="1"/>
  <c r="M13" i="13" s="1"/>
  <c r="N14" i="22"/>
  <c r="N13" i="22" s="1"/>
  <c r="O14" i="22"/>
  <c r="P14" i="22"/>
  <c r="Q14" i="22"/>
  <c r="Q13" i="22" s="1"/>
  <c r="R14" i="22"/>
  <c r="S14" i="22"/>
  <c r="T14" i="22"/>
  <c r="U14" i="22"/>
  <c r="U13" i="22" s="1"/>
  <c r="U13" i="13" s="1"/>
  <c r="V14" i="22"/>
  <c r="V13" i="22" s="1"/>
  <c r="W14" i="22"/>
  <c r="X14" i="22"/>
  <c r="Y14" i="22"/>
  <c r="Y13" i="22" s="1"/>
  <c r="Z14" i="22"/>
  <c r="AA14" i="22"/>
  <c r="AB14" i="22"/>
  <c r="AC14" i="22"/>
  <c r="AC13" i="22" s="1"/>
  <c r="AC13" i="13" s="1"/>
  <c r="AD14" i="22"/>
  <c r="AD13" i="22" s="1"/>
  <c r="AE14" i="22"/>
  <c r="AF14" i="22"/>
  <c r="AG14" i="22"/>
  <c r="AG13" i="22" s="1"/>
  <c r="AH14" i="22"/>
  <c r="AI14" i="22"/>
  <c r="AJ14" i="22"/>
  <c r="AK14" i="22"/>
  <c r="AK13" i="22" s="1"/>
  <c r="AK13" i="13" s="1"/>
  <c r="AL14" i="22"/>
  <c r="AL13" i="22" s="1"/>
  <c r="AM14" i="22"/>
  <c r="AN14" i="22"/>
  <c r="AO14" i="22"/>
  <c r="AO13" i="22" s="1"/>
  <c r="AP14" i="22"/>
  <c r="AQ14" i="22"/>
  <c r="AR14" i="22"/>
  <c r="D17" i="22"/>
  <c r="E17" i="22"/>
  <c r="F17" i="22"/>
  <c r="G17" i="22"/>
  <c r="H17" i="22"/>
  <c r="H13" i="22" s="1"/>
  <c r="I17" i="22"/>
  <c r="I17" i="13" s="1"/>
  <c r="J17" i="22"/>
  <c r="K17" i="22"/>
  <c r="L17" i="22"/>
  <c r="M17" i="22"/>
  <c r="N17" i="22"/>
  <c r="O17" i="22"/>
  <c r="P17" i="22"/>
  <c r="P13" i="22" s="1"/>
  <c r="Q17" i="22"/>
  <c r="Q17" i="13" s="1"/>
  <c r="R17" i="22"/>
  <c r="S17" i="22"/>
  <c r="T17" i="22"/>
  <c r="U17" i="22"/>
  <c r="V17" i="22"/>
  <c r="W17" i="22"/>
  <c r="X17" i="22"/>
  <c r="X13" i="22" s="1"/>
  <c r="Y17" i="22"/>
  <c r="Y17" i="13" s="1"/>
  <c r="Z17" i="22"/>
  <c r="AA17" i="22"/>
  <c r="AB17" i="22"/>
  <c r="AC17" i="22"/>
  <c r="AD17" i="22"/>
  <c r="AE17" i="22"/>
  <c r="AF17" i="22"/>
  <c r="AF13" i="22" s="1"/>
  <c r="AG17" i="22"/>
  <c r="AG17" i="13" s="1"/>
  <c r="AH17" i="22"/>
  <c r="AI17" i="22"/>
  <c r="AJ17" i="22"/>
  <c r="AK17" i="22"/>
  <c r="AL17" i="22"/>
  <c r="AM17" i="22"/>
  <c r="AN17" i="22"/>
  <c r="AN13" i="22" s="1"/>
  <c r="AO17" i="22"/>
  <c r="AO17" i="13" s="1"/>
  <c r="AP17" i="22"/>
  <c r="AQ17" i="22"/>
  <c r="AR17" i="22"/>
  <c r="D20" i="22"/>
  <c r="E20" i="22"/>
  <c r="F20" i="22"/>
  <c r="G20" i="22"/>
  <c r="H20" i="22"/>
  <c r="H20" i="13" s="1"/>
  <c r="I20" i="22"/>
  <c r="J20" i="22"/>
  <c r="K20" i="22"/>
  <c r="L20" i="22"/>
  <c r="M20" i="22"/>
  <c r="N20" i="22"/>
  <c r="O20" i="22"/>
  <c r="P20" i="22"/>
  <c r="P20" i="13" s="1"/>
  <c r="Q20" i="22"/>
  <c r="R20" i="22"/>
  <c r="S20" i="22"/>
  <c r="T20" i="22"/>
  <c r="U20" i="22"/>
  <c r="V20" i="22"/>
  <c r="W20" i="22"/>
  <c r="X20" i="22"/>
  <c r="X20" i="13" s="1"/>
  <c r="Y20" i="22"/>
  <c r="Z20" i="22"/>
  <c r="AA20" i="22"/>
  <c r="AB20" i="22"/>
  <c r="AC20" i="22"/>
  <c r="AD20" i="22"/>
  <c r="AE20" i="22"/>
  <c r="AF20" i="22"/>
  <c r="AF20" i="13" s="1"/>
  <c r="AG20" i="22"/>
  <c r="AH20" i="22"/>
  <c r="AI20" i="22"/>
  <c r="AJ20" i="22"/>
  <c r="AK20" i="22"/>
  <c r="AL20" i="22"/>
  <c r="AM20" i="22"/>
  <c r="AN20" i="22"/>
  <c r="AN20" i="13" s="1"/>
  <c r="AO20" i="22"/>
  <c r="AP20" i="22"/>
  <c r="AQ20" i="22"/>
  <c r="AR20" i="22"/>
  <c r="D23" i="22"/>
  <c r="E23" i="22"/>
  <c r="F23" i="22"/>
  <c r="G23" i="22"/>
  <c r="G23" i="13" s="1"/>
  <c r="H23" i="22"/>
  <c r="I23" i="22"/>
  <c r="J23" i="22"/>
  <c r="K23" i="22"/>
  <c r="L23" i="22"/>
  <c r="M23" i="22"/>
  <c r="N23" i="22"/>
  <c r="O23" i="22"/>
  <c r="O23" i="13" s="1"/>
  <c r="P23" i="22"/>
  <c r="Q23" i="22"/>
  <c r="R23" i="22"/>
  <c r="S23" i="22"/>
  <c r="T23" i="22"/>
  <c r="U23" i="22"/>
  <c r="V23" i="22"/>
  <c r="W23" i="22"/>
  <c r="W23" i="13" s="1"/>
  <c r="X23" i="22"/>
  <c r="Y23" i="22"/>
  <c r="Z23" i="22"/>
  <c r="AA23" i="22"/>
  <c r="AB23" i="22"/>
  <c r="AC23" i="22"/>
  <c r="AD23" i="22"/>
  <c r="AE23" i="22"/>
  <c r="AE23" i="13" s="1"/>
  <c r="AF23" i="22"/>
  <c r="AG23" i="22"/>
  <c r="AH23" i="22"/>
  <c r="AI23" i="22"/>
  <c r="AJ23" i="22"/>
  <c r="AK23" i="22"/>
  <c r="AL23" i="22"/>
  <c r="AM23" i="22"/>
  <c r="AM23" i="13" s="1"/>
  <c r="AN23" i="22"/>
  <c r="AO23" i="22"/>
  <c r="AP23" i="22"/>
  <c r="AQ23" i="22"/>
  <c r="AR23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AI26" i="22"/>
  <c r="AJ26" i="22"/>
  <c r="AK26" i="22"/>
  <c r="AL26" i="22"/>
  <c r="AM26" i="22"/>
  <c r="AN26" i="22"/>
  <c r="AO26" i="22"/>
  <c r="AP26" i="22"/>
  <c r="AQ26" i="22"/>
  <c r="AR26" i="22"/>
  <c r="E29" i="22"/>
  <c r="E29" i="13" s="1"/>
  <c r="M29" i="22"/>
  <c r="M29" i="13" s="1"/>
  <c r="U29" i="22"/>
  <c r="U29" i="13" s="1"/>
  <c r="AK29" i="22"/>
  <c r="AK29" i="13" s="1"/>
  <c r="D32" i="22"/>
  <c r="D48" i="22" s="1"/>
  <c r="E32" i="22"/>
  <c r="E48" i="22" s="1"/>
  <c r="L32" i="22"/>
  <c r="L48" i="22" s="1"/>
  <c r="M32" i="22"/>
  <c r="M48" i="22" s="1"/>
  <c r="M48" i="13" s="1"/>
  <c r="T32" i="22"/>
  <c r="T48" i="22" s="1"/>
  <c r="U32" i="22"/>
  <c r="U48" i="22" s="1"/>
  <c r="AB32" i="22"/>
  <c r="AC32" i="22"/>
  <c r="AC48" i="22" s="1"/>
  <c r="AJ32" i="22"/>
  <c r="AK32" i="22"/>
  <c r="AK48" i="22" s="1"/>
  <c r="AR32" i="22"/>
  <c r="D33" i="22"/>
  <c r="E33" i="22"/>
  <c r="F33" i="22"/>
  <c r="F32" i="22" s="1"/>
  <c r="G33" i="22"/>
  <c r="G32" i="22" s="1"/>
  <c r="H33" i="22"/>
  <c r="I33" i="22"/>
  <c r="J33" i="22"/>
  <c r="K33" i="22"/>
  <c r="K32" i="22" s="1"/>
  <c r="K48" i="22" s="1"/>
  <c r="L33" i="22"/>
  <c r="M33" i="22"/>
  <c r="N33" i="22"/>
  <c r="N32" i="22" s="1"/>
  <c r="O33" i="22"/>
  <c r="O32" i="22" s="1"/>
  <c r="P33" i="22"/>
  <c r="Q33" i="22"/>
  <c r="R33" i="22"/>
  <c r="S33" i="22"/>
  <c r="S32" i="22" s="1"/>
  <c r="S48" i="22" s="1"/>
  <c r="T33" i="22"/>
  <c r="U33" i="22"/>
  <c r="V33" i="22"/>
  <c r="V32" i="22" s="1"/>
  <c r="W33" i="22"/>
  <c r="W32" i="22" s="1"/>
  <c r="X33" i="22"/>
  <c r="Y33" i="22"/>
  <c r="Z33" i="22"/>
  <c r="AA33" i="22"/>
  <c r="AA32" i="22" s="1"/>
  <c r="AA48" i="22" s="1"/>
  <c r="AB33" i="22"/>
  <c r="AC33" i="22"/>
  <c r="AD33" i="22"/>
  <c r="AD32" i="22" s="1"/>
  <c r="AE33" i="22"/>
  <c r="AE32" i="22" s="1"/>
  <c r="AF33" i="22"/>
  <c r="AG33" i="22"/>
  <c r="AH33" i="22"/>
  <c r="AI33" i="22"/>
  <c r="AI32" i="22" s="1"/>
  <c r="AI48" i="22" s="1"/>
  <c r="AJ33" i="22"/>
  <c r="AK33" i="22"/>
  <c r="AL33" i="22"/>
  <c r="AL32" i="22" s="1"/>
  <c r="AM33" i="22"/>
  <c r="AM32" i="22" s="1"/>
  <c r="AN33" i="22"/>
  <c r="AO33" i="22"/>
  <c r="AP33" i="22"/>
  <c r="AQ33" i="22"/>
  <c r="AQ32" i="22" s="1"/>
  <c r="AQ48" i="22" s="1"/>
  <c r="AR33" i="22"/>
  <c r="D36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AH36" i="22"/>
  <c r="AI36" i="22"/>
  <c r="AJ36" i="22"/>
  <c r="AK36" i="22"/>
  <c r="AL36" i="22"/>
  <c r="AM36" i="22"/>
  <c r="AN36" i="22"/>
  <c r="AO36" i="22"/>
  <c r="AP36" i="22"/>
  <c r="AQ36" i="22"/>
  <c r="AR36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L39" i="22"/>
  <c r="AM39" i="22"/>
  <c r="AN39" i="22"/>
  <c r="AO39" i="22"/>
  <c r="AP39" i="22"/>
  <c r="AQ39" i="22"/>
  <c r="AR39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M42" i="22"/>
  <c r="AN42" i="22"/>
  <c r="AO42" i="22"/>
  <c r="AP42" i="22"/>
  <c r="AQ42" i="22"/>
  <c r="AR42" i="22"/>
  <c r="D45" i="22"/>
  <c r="E45" i="22"/>
  <c r="F45" i="22"/>
  <c r="G45" i="22"/>
  <c r="G48" i="22" s="1"/>
  <c r="H45" i="22"/>
  <c r="I45" i="22"/>
  <c r="J45" i="22"/>
  <c r="K45" i="22"/>
  <c r="L45" i="22"/>
  <c r="M45" i="22"/>
  <c r="N45" i="22"/>
  <c r="O45" i="22"/>
  <c r="O48" i="22" s="1"/>
  <c r="P45" i="22"/>
  <c r="Q45" i="22"/>
  <c r="R45" i="22"/>
  <c r="S45" i="22"/>
  <c r="T45" i="22"/>
  <c r="U45" i="22"/>
  <c r="V45" i="22"/>
  <c r="W45" i="22"/>
  <c r="W48" i="22" s="1"/>
  <c r="X45" i="22"/>
  <c r="Y45" i="22"/>
  <c r="Z45" i="22"/>
  <c r="AA45" i="22"/>
  <c r="AB45" i="22"/>
  <c r="AB48" i="22" s="1"/>
  <c r="AC45" i="22"/>
  <c r="AD45" i="22"/>
  <c r="AE45" i="22"/>
  <c r="AE48" i="22" s="1"/>
  <c r="AF45" i="22"/>
  <c r="AG45" i="22"/>
  <c r="AH45" i="22"/>
  <c r="AI45" i="22"/>
  <c r="AJ45" i="22"/>
  <c r="AK45" i="22"/>
  <c r="AL45" i="22"/>
  <c r="AM45" i="22"/>
  <c r="AM48" i="22" s="1"/>
  <c r="AN45" i="22"/>
  <c r="AO45" i="22"/>
  <c r="AP45" i="22"/>
  <c r="AQ45" i="22"/>
  <c r="AR45" i="22"/>
  <c r="AR48" i="22" s="1"/>
  <c r="F48" i="22"/>
  <c r="N48" i="22"/>
  <c r="V48" i="22"/>
  <c r="AD48" i="22"/>
  <c r="AD48" i="13" s="1"/>
  <c r="AL48" i="22"/>
  <c r="E55" i="22"/>
  <c r="E71" i="22" s="1"/>
  <c r="F55" i="22"/>
  <c r="M55" i="22"/>
  <c r="M71" i="22" s="1"/>
  <c r="N55" i="22"/>
  <c r="U55" i="22"/>
  <c r="U71" i="22" s="1"/>
  <c r="V55" i="22"/>
  <c r="AC55" i="22"/>
  <c r="AD55" i="22"/>
  <c r="AK55" i="22"/>
  <c r="AK71" i="22" s="1"/>
  <c r="AL55" i="22"/>
  <c r="D56" i="22"/>
  <c r="D55" i="22" s="1"/>
  <c r="D71" i="22" s="1"/>
  <c r="E56" i="22"/>
  <c r="F56" i="22"/>
  <c r="G56" i="22"/>
  <c r="G55" i="22" s="1"/>
  <c r="G71" i="22" s="1"/>
  <c r="G71" i="13" s="1"/>
  <c r="H56" i="22"/>
  <c r="H55" i="22" s="1"/>
  <c r="I56" i="22"/>
  <c r="J56" i="22"/>
  <c r="K56" i="22"/>
  <c r="L56" i="22"/>
  <c r="L55" i="22" s="1"/>
  <c r="L71" i="22" s="1"/>
  <c r="M56" i="22"/>
  <c r="N56" i="22"/>
  <c r="O56" i="22"/>
  <c r="O55" i="22" s="1"/>
  <c r="P56" i="22"/>
  <c r="P55" i="22" s="1"/>
  <c r="Q56" i="22"/>
  <c r="R56" i="22"/>
  <c r="S56" i="22"/>
  <c r="T56" i="22"/>
  <c r="T55" i="22" s="1"/>
  <c r="T71" i="22" s="1"/>
  <c r="U56" i="22"/>
  <c r="V56" i="22"/>
  <c r="W56" i="22"/>
  <c r="W55" i="22" s="1"/>
  <c r="W71" i="22" s="1"/>
  <c r="W71" i="13" s="1"/>
  <c r="X56" i="22"/>
  <c r="X55" i="22" s="1"/>
  <c r="Y56" i="22"/>
  <c r="Z56" i="22"/>
  <c r="AA56" i="22"/>
  <c r="AB56" i="22"/>
  <c r="AB55" i="22" s="1"/>
  <c r="AB71" i="22" s="1"/>
  <c r="AC56" i="22"/>
  <c r="AD56" i="22"/>
  <c r="AE56" i="22"/>
  <c r="AE55" i="22" s="1"/>
  <c r="AF56" i="22"/>
  <c r="AF55" i="22" s="1"/>
  <c r="AG56" i="22"/>
  <c r="AH56" i="22"/>
  <c r="AI56" i="22"/>
  <c r="AJ56" i="22"/>
  <c r="AJ55" i="22" s="1"/>
  <c r="AJ71" i="22" s="1"/>
  <c r="AK56" i="22"/>
  <c r="AL56" i="22"/>
  <c r="AM56" i="22"/>
  <c r="AM55" i="22" s="1"/>
  <c r="AM71" i="22" s="1"/>
  <c r="AM71" i="13" s="1"/>
  <c r="AN56" i="22"/>
  <c r="AN55" i="22" s="1"/>
  <c r="AO56" i="22"/>
  <c r="AP56" i="22"/>
  <c r="AQ56" i="22"/>
  <c r="AR56" i="22"/>
  <c r="AR55" i="22" s="1"/>
  <c r="AR71" i="22" s="1"/>
  <c r="D59" i="22"/>
  <c r="E59" i="22"/>
  <c r="F59" i="22"/>
  <c r="G59" i="22"/>
  <c r="H59" i="22"/>
  <c r="I59" i="22"/>
  <c r="J59" i="22"/>
  <c r="K59" i="22"/>
  <c r="L59" i="22"/>
  <c r="M59" i="22"/>
  <c r="N59" i="22"/>
  <c r="O59" i="22"/>
  <c r="P59" i="22"/>
  <c r="Q59" i="22"/>
  <c r="R59" i="22"/>
  <c r="S59" i="22"/>
  <c r="T59" i="22"/>
  <c r="U59" i="22"/>
  <c r="V59" i="22"/>
  <c r="W59" i="22"/>
  <c r="X59" i="22"/>
  <c r="Y59" i="22"/>
  <c r="Z59" i="22"/>
  <c r="AA59" i="22"/>
  <c r="AB59" i="22"/>
  <c r="AC59" i="22"/>
  <c r="AD59" i="22"/>
  <c r="AE59" i="22"/>
  <c r="AF59" i="22"/>
  <c r="AG59" i="22"/>
  <c r="AH59" i="22"/>
  <c r="AI59" i="22"/>
  <c r="AJ59" i="22"/>
  <c r="AK59" i="22"/>
  <c r="AL59" i="22"/>
  <c r="AM59" i="22"/>
  <c r="AN59" i="22"/>
  <c r="AO59" i="22"/>
  <c r="AP59" i="22"/>
  <c r="AQ59" i="22"/>
  <c r="AR59" i="22"/>
  <c r="D62" i="22"/>
  <c r="E62" i="22"/>
  <c r="F62" i="22"/>
  <c r="G62" i="22"/>
  <c r="H62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B62" i="22"/>
  <c r="AC62" i="22"/>
  <c r="AD62" i="22"/>
  <c r="AE62" i="22"/>
  <c r="AF62" i="22"/>
  <c r="AG62" i="22"/>
  <c r="AH62" i="22"/>
  <c r="AI62" i="22"/>
  <c r="AJ62" i="22"/>
  <c r="AK62" i="22"/>
  <c r="AL62" i="22"/>
  <c r="AM62" i="22"/>
  <c r="AN62" i="22"/>
  <c r="AO62" i="22"/>
  <c r="AP62" i="22"/>
  <c r="AQ62" i="22"/>
  <c r="AR62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AI65" i="22"/>
  <c r="AJ65" i="22"/>
  <c r="AK65" i="22"/>
  <c r="AL65" i="22"/>
  <c r="AM65" i="22"/>
  <c r="AN65" i="22"/>
  <c r="AO65" i="22"/>
  <c r="AP65" i="22"/>
  <c r="AQ65" i="22"/>
  <c r="AR65" i="22"/>
  <c r="D68" i="22"/>
  <c r="E68" i="22"/>
  <c r="F68" i="22"/>
  <c r="G68" i="22"/>
  <c r="H68" i="22"/>
  <c r="I68" i="22"/>
  <c r="J68" i="22"/>
  <c r="K68" i="22"/>
  <c r="L68" i="22"/>
  <c r="M68" i="22"/>
  <c r="N68" i="22"/>
  <c r="O68" i="22"/>
  <c r="P68" i="22"/>
  <c r="Q68" i="22"/>
  <c r="R68" i="22"/>
  <c r="S68" i="22"/>
  <c r="T68" i="22"/>
  <c r="U68" i="22"/>
  <c r="V68" i="22"/>
  <c r="W68" i="22"/>
  <c r="X68" i="22"/>
  <c r="Y68" i="22"/>
  <c r="Z68" i="22"/>
  <c r="AA68" i="22"/>
  <c r="AB68" i="22"/>
  <c r="AC68" i="22"/>
  <c r="AD68" i="22"/>
  <c r="AE68" i="22"/>
  <c r="AF68" i="22"/>
  <c r="AG68" i="22"/>
  <c r="AH68" i="22"/>
  <c r="AI68" i="22"/>
  <c r="AJ68" i="22"/>
  <c r="AK68" i="22"/>
  <c r="AL68" i="22"/>
  <c r="AM68" i="22"/>
  <c r="AN68" i="22"/>
  <c r="AO68" i="22"/>
  <c r="AP68" i="22"/>
  <c r="AQ68" i="22"/>
  <c r="AR68" i="22"/>
  <c r="F71" i="22"/>
  <c r="N71" i="22"/>
  <c r="O71" i="22"/>
  <c r="V71" i="22"/>
  <c r="AD71" i="22"/>
  <c r="AE71" i="22"/>
  <c r="AE71" i="13" s="1"/>
  <c r="AL71" i="22"/>
  <c r="D13" i="13"/>
  <c r="F13" i="13"/>
  <c r="L13" i="13"/>
  <c r="N13" i="13"/>
  <c r="T13" i="13"/>
  <c r="V13" i="13"/>
  <c r="AB13" i="13"/>
  <c r="AD13" i="13"/>
  <c r="AJ13" i="13"/>
  <c r="AL13" i="13"/>
  <c r="AR13" i="13"/>
  <c r="D14" i="13"/>
  <c r="E14" i="13"/>
  <c r="F14" i="13"/>
  <c r="G14" i="13"/>
  <c r="H14" i="13"/>
  <c r="I14" i="13"/>
  <c r="K14" i="13"/>
  <c r="L14" i="13"/>
  <c r="M14" i="13"/>
  <c r="N14" i="13"/>
  <c r="O14" i="13"/>
  <c r="P14" i="13"/>
  <c r="Q14" i="13"/>
  <c r="S14" i="13"/>
  <c r="T14" i="13"/>
  <c r="U14" i="13"/>
  <c r="V14" i="13"/>
  <c r="W14" i="13"/>
  <c r="X14" i="13"/>
  <c r="Y14" i="13"/>
  <c r="AA14" i="13"/>
  <c r="AB14" i="13"/>
  <c r="AC14" i="13"/>
  <c r="AD14" i="13"/>
  <c r="AE14" i="13"/>
  <c r="AF14" i="13"/>
  <c r="AG14" i="13"/>
  <c r="AI14" i="13"/>
  <c r="AJ14" i="13"/>
  <c r="AK14" i="13"/>
  <c r="AL14" i="13"/>
  <c r="AM14" i="13"/>
  <c r="AN14" i="13"/>
  <c r="AO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J17" i="13"/>
  <c r="K17" i="13"/>
  <c r="L17" i="13"/>
  <c r="M17" i="13"/>
  <c r="N17" i="13"/>
  <c r="O17" i="13"/>
  <c r="P17" i="13"/>
  <c r="R17" i="13"/>
  <c r="S17" i="13"/>
  <c r="T17" i="13"/>
  <c r="U17" i="13"/>
  <c r="V17" i="13"/>
  <c r="W17" i="13"/>
  <c r="X17" i="13"/>
  <c r="Z17" i="13"/>
  <c r="AA17" i="13"/>
  <c r="AB17" i="13"/>
  <c r="AC17" i="13"/>
  <c r="AD17" i="13"/>
  <c r="AE17" i="13"/>
  <c r="AF17" i="13"/>
  <c r="AH17" i="13"/>
  <c r="AI17" i="13"/>
  <c r="AJ17" i="13"/>
  <c r="AK17" i="13"/>
  <c r="AL17" i="13"/>
  <c r="AM17" i="13"/>
  <c r="AN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I20" i="13"/>
  <c r="J20" i="13"/>
  <c r="K20" i="13"/>
  <c r="L20" i="13"/>
  <c r="M20" i="13"/>
  <c r="N20" i="13"/>
  <c r="O20" i="13"/>
  <c r="Q20" i="13"/>
  <c r="R20" i="13"/>
  <c r="S20" i="13"/>
  <c r="T20" i="13"/>
  <c r="U20" i="13"/>
  <c r="V20" i="13"/>
  <c r="W20" i="13"/>
  <c r="Y20" i="13"/>
  <c r="Z20" i="13"/>
  <c r="AA20" i="13"/>
  <c r="AB20" i="13"/>
  <c r="AC20" i="13"/>
  <c r="AD20" i="13"/>
  <c r="AE20" i="13"/>
  <c r="AG20" i="13"/>
  <c r="AH20" i="13"/>
  <c r="AI20" i="13"/>
  <c r="AJ20" i="13"/>
  <c r="AK20" i="13"/>
  <c r="AL20" i="13"/>
  <c r="AM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H23" i="13"/>
  <c r="I23" i="13"/>
  <c r="J23" i="13"/>
  <c r="K23" i="13"/>
  <c r="L23" i="13"/>
  <c r="M23" i="13"/>
  <c r="N23" i="13"/>
  <c r="P23" i="13"/>
  <c r="Q23" i="13"/>
  <c r="R23" i="13"/>
  <c r="S23" i="13"/>
  <c r="T23" i="13"/>
  <c r="U23" i="13"/>
  <c r="V23" i="13"/>
  <c r="X23" i="13"/>
  <c r="Y23" i="13"/>
  <c r="Z23" i="13"/>
  <c r="AA23" i="13"/>
  <c r="AB23" i="13"/>
  <c r="AC23" i="13"/>
  <c r="AD23" i="13"/>
  <c r="AF23" i="13"/>
  <c r="AG23" i="13"/>
  <c r="AH23" i="13"/>
  <c r="AI23" i="13"/>
  <c r="AJ23" i="13"/>
  <c r="AK23" i="13"/>
  <c r="AL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G26" i="13"/>
  <c r="H26" i="13"/>
  <c r="I26" i="13"/>
  <c r="J26" i="13"/>
  <c r="K26" i="13"/>
  <c r="L26" i="13"/>
  <c r="M26" i="13"/>
  <c r="O26" i="13"/>
  <c r="P26" i="13"/>
  <c r="Q26" i="13"/>
  <c r="R26" i="13"/>
  <c r="S26" i="13"/>
  <c r="T26" i="13"/>
  <c r="U26" i="13"/>
  <c r="W26" i="13"/>
  <c r="X26" i="13"/>
  <c r="Y26" i="13"/>
  <c r="Z26" i="13"/>
  <c r="AA26" i="13"/>
  <c r="AB26" i="13"/>
  <c r="AC26" i="13"/>
  <c r="AE26" i="13"/>
  <c r="AF26" i="13"/>
  <c r="AG26" i="13"/>
  <c r="AH26" i="13"/>
  <c r="AI26" i="13"/>
  <c r="AJ26" i="13"/>
  <c r="AK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K32" i="13"/>
  <c r="L32" i="13"/>
  <c r="M32" i="13"/>
  <c r="N32" i="13"/>
  <c r="O32" i="13"/>
  <c r="S32" i="13"/>
  <c r="T32" i="13"/>
  <c r="U32" i="13"/>
  <c r="V32" i="13"/>
  <c r="W32" i="13"/>
  <c r="AA32" i="13"/>
  <c r="AB32" i="13"/>
  <c r="AC32" i="13"/>
  <c r="AD32" i="13"/>
  <c r="AE32" i="13"/>
  <c r="AI32" i="13"/>
  <c r="AJ32" i="13"/>
  <c r="AK32" i="13"/>
  <c r="AL32" i="13"/>
  <c r="AM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8" i="13"/>
  <c r="E48" i="13"/>
  <c r="F48" i="13"/>
  <c r="G48" i="13"/>
  <c r="K48" i="13"/>
  <c r="L48" i="13"/>
  <c r="N48" i="13"/>
  <c r="O48" i="13"/>
  <c r="S48" i="13"/>
  <c r="T48" i="13"/>
  <c r="U48" i="13"/>
  <c r="V48" i="13"/>
  <c r="W48" i="13"/>
  <c r="AA48" i="13"/>
  <c r="AB48" i="13"/>
  <c r="AC48" i="13"/>
  <c r="AE48" i="13"/>
  <c r="AI48" i="13"/>
  <c r="AK48" i="13"/>
  <c r="AL48" i="13"/>
  <c r="AM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5" i="13"/>
  <c r="E55" i="13"/>
  <c r="F55" i="13"/>
  <c r="G55" i="13"/>
  <c r="H55" i="13"/>
  <c r="L55" i="13"/>
  <c r="M55" i="13"/>
  <c r="N55" i="13"/>
  <c r="O55" i="13"/>
  <c r="P55" i="13"/>
  <c r="T55" i="13"/>
  <c r="U55" i="13"/>
  <c r="V55" i="13"/>
  <c r="W55" i="13"/>
  <c r="X55" i="13"/>
  <c r="AB55" i="13"/>
  <c r="AD55" i="13"/>
  <c r="AE55" i="13"/>
  <c r="AF55" i="13"/>
  <c r="AJ55" i="13"/>
  <c r="AK55" i="13"/>
  <c r="AL55" i="13"/>
  <c r="AM55" i="13"/>
  <c r="AN55" i="13"/>
  <c r="AR55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K65" i="13"/>
  <c r="AL65" i="13"/>
  <c r="AM65" i="13"/>
  <c r="AN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AK68" i="13"/>
  <c r="AL68" i="13"/>
  <c r="AM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1" i="13"/>
  <c r="E71" i="13"/>
  <c r="F71" i="13"/>
  <c r="L71" i="13"/>
  <c r="M71" i="13"/>
  <c r="N71" i="13"/>
  <c r="O71" i="13"/>
  <c r="T71" i="13"/>
  <c r="U71" i="13"/>
  <c r="V71" i="13"/>
  <c r="AB71" i="13"/>
  <c r="AD71" i="13"/>
  <c r="AJ71" i="13"/>
  <c r="AK71" i="13"/>
  <c r="AL71" i="13"/>
  <c r="AR71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F24" i="23"/>
  <c r="G24" i="23"/>
  <c r="H24" i="23"/>
  <c r="I24" i="23"/>
  <c r="J24" i="23"/>
  <c r="K24" i="23"/>
  <c r="L24" i="23"/>
  <c r="M24" i="23"/>
  <c r="E28" i="23"/>
  <c r="E44" i="23" s="1"/>
  <c r="E44" i="14" s="1"/>
  <c r="H28" i="23"/>
  <c r="I28" i="23"/>
  <c r="D29" i="23"/>
  <c r="D28" i="23" s="1"/>
  <c r="E29" i="23"/>
  <c r="F29" i="23"/>
  <c r="G29" i="23"/>
  <c r="G28" i="23" s="1"/>
  <c r="H29" i="23"/>
  <c r="I29" i="23"/>
  <c r="J29" i="23"/>
  <c r="K29" i="23"/>
  <c r="K28" i="23" s="1"/>
  <c r="K28" i="14" s="1"/>
  <c r="L29" i="23"/>
  <c r="L28" i="23" s="1"/>
  <c r="M30" i="23"/>
  <c r="M31" i="23"/>
  <c r="D32" i="23"/>
  <c r="E32" i="23"/>
  <c r="F32" i="23"/>
  <c r="G32" i="23"/>
  <c r="H32" i="23"/>
  <c r="I32" i="23"/>
  <c r="J32" i="23"/>
  <c r="J32" i="14" s="1"/>
  <c r="K32" i="23"/>
  <c r="L32" i="23"/>
  <c r="M33" i="23"/>
  <c r="M34" i="23"/>
  <c r="M32" i="23" s="1"/>
  <c r="M32" i="14" s="1"/>
  <c r="D35" i="23"/>
  <c r="E35" i="23"/>
  <c r="F35" i="23"/>
  <c r="F35" i="14" s="1"/>
  <c r="G35" i="23"/>
  <c r="H35" i="23"/>
  <c r="I35" i="23"/>
  <c r="J35" i="23"/>
  <c r="K35" i="23"/>
  <c r="L35" i="23"/>
  <c r="M36" i="23"/>
  <c r="M36" i="25" s="1"/>
  <c r="M36" i="16" s="1"/>
  <c r="M37" i="23"/>
  <c r="D38" i="23"/>
  <c r="E38" i="23"/>
  <c r="F38" i="23"/>
  <c r="G38" i="23"/>
  <c r="H38" i="23"/>
  <c r="I38" i="23"/>
  <c r="J38" i="23"/>
  <c r="J38" i="14" s="1"/>
  <c r="K38" i="23"/>
  <c r="L38" i="23"/>
  <c r="M39" i="23"/>
  <c r="M38" i="23" s="1"/>
  <c r="M38" i="14" s="1"/>
  <c r="M40" i="23"/>
  <c r="D41" i="23"/>
  <c r="E41" i="23"/>
  <c r="F41" i="23"/>
  <c r="G41" i="23"/>
  <c r="H41" i="23"/>
  <c r="I41" i="23"/>
  <c r="J41" i="23"/>
  <c r="K41" i="23"/>
  <c r="L41" i="23"/>
  <c r="M42" i="23"/>
  <c r="M43" i="23"/>
  <c r="I44" i="23"/>
  <c r="E47" i="23"/>
  <c r="E63" i="23" s="1"/>
  <c r="H47" i="23"/>
  <c r="I47" i="23"/>
  <c r="D48" i="23"/>
  <c r="D47" i="23" s="1"/>
  <c r="D63" i="23" s="1"/>
  <c r="E48" i="23"/>
  <c r="F48" i="23"/>
  <c r="G48" i="23"/>
  <c r="G47" i="23" s="1"/>
  <c r="H48" i="23"/>
  <c r="I48" i="23"/>
  <c r="J48" i="23"/>
  <c r="K48" i="23"/>
  <c r="K47" i="23" s="1"/>
  <c r="K47" i="14" s="1"/>
  <c r="L48" i="23"/>
  <c r="L47" i="23" s="1"/>
  <c r="M49" i="23"/>
  <c r="M50" i="23"/>
  <c r="D51" i="23"/>
  <c r="E51" i="23"/>
  <c r="F51" i="23"/>
  <c r="G51" i="23"/>
  <c r="H51" i="23"/>
  <c r="I51" i="23"/>
  <c r="J51" i="23"/>
  <c r="J51" i="14" s="1"/>
  <c r="K51" i="23"/>
  <c r="L51" i="23"/>
  <c r="M52" i="23"/>
  <c r="M51" i="23" s="1"/>
  <c r="M51" i="14" s="1"/>
  <c r="M53" i="23"/>
  <c r="D54" i="23"/>
  <c r="E54" i="23"/>
  <c r="F54" i="23"/>
  <c r="G54" i="23"/>
  <c r="H54" i="23"/>
  <c r="I54" i="23"/>
  <c r="J54" i="23"/>
  <c r="K54" i="23"/>
  <c r="L54" i="23"/>
  <c r="M55" i="23"/>
  <c r="M56" i="23"/>
  <c r="D57" i="23"/>
  <c r="E57" i="23"/>
  <c r="F57" i="23"/>
  <c r="G57" i="23"/>
  <c r="H57" i="23"/>
  <c r="I57" i="23"/>
  <c r="J57" i="23"/>
  <c r="J57" i="14" s="1"/>
  <c r="K57" i="23"/>
  <c r="L57" i="23"/>
  <c r="M58" i="23"/>
  <c r="M57" i="23" s="1"/>
  <c r="M57" i="14" s="1"/>
  <c r="M59" i="23"/>
  <c r="D60" i="23"/>
  <c r="E60" i="23"/>
  <c r="F60" i="23"/>
  <c r="G60" i="23"/>
  <c r="H60" i="23"/>
  <c r="I60" i="23"/>
  <c r="I63" i="23" s="1"/>
  <c r="J60" i="23"/>
  <c r="K60" i="23"/>
  <c r="K63" i="23" s="1"/>
  <c r="L60" i="23"/>
  <c r="L63" i="23" s="1"/>
  <c r="M61" i="23"/>
  <c r="M62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E28" i="14"/>
  <c r="I28" i="14"/>
  <c r="D29" i="14"/>
  <c r="E29" i="14"/>
  <c r="G29" i="14"/>
  <c r="H29" i="14"/>
  <c r="I29" i="14"/>
  <c r="J29" i="14"/>
  <c r="K29" i="14"/>
  <c r="L29" i="14"/>
  <c r="D30" i="14"/>
  <c r="E30" i="14"/>
  <c r="F30" i="14"/>
  <c r="G30" i="14"/>
  <c r="H30" i="14"/>
  <c r="I30" i="14"/>
  <c r="J30" i="14"/>
  <c r="K30" i="14"/>
  <c r="L30" i="14"/>
  <c r="D31" i="14"/>
  <c r="E31" i="14"/>
  <c r="F31" i="14"/>
  <c r="G31" i="14"/>
  <c r="H31" i="14"/>
  <c r="I31" i="14"/>
  <c r="J31" i="14"/>
  <c r="K31" i="14"/>
  <c r="L31" i="14"/>
  <c r="M31" i="14"/>
  <c r="D32" i="14"/>
  <c r="E32" i="14"/>
  <c r="F32" i="14"/>
  <c r="G32" i="14"/>
  <c r="H32" i="14"/>
  <c r="I32" i="14"/>
  <c r="K32" i="14"/>
  <c r="L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M34" i="14"/>
  <c r="D35" i="14"/>
  <c r="E35" i="14"/>
  <c r="G35" i="14"/>
  <c r="H35" i="14"/>
  <c r="I35" i="14"/>
  <c r="J35" i="14"/>
  <c r="K35" i="14"/>
  <c r="L35" i="14"/>
  <c r="D36" i="14"/>
  <c r="E36" i="14"/>
  <c r="F36" i="14"/>
  <c r="G36" i="14"/>
  <c r="H36" i="14"/>
  <c r="I36" i="14"/>
  <c r="J36" i="14"/>
  <c r="K36" i="14"/>
  <c r="L36" i="14"/>
  <c r="D37" i="14"/>
  <c r="E37" i="14"/>
  <c r="F37" i="14"/>
  <c r="G37" i="14"/>
  <c r="H37" i="14"/>
  <c r="I37" i="14"/>
  <c r="J37" i="14"/>
  <c r="K37" i="14"/>
  <c r="L37" i="14"/>
  <c r="M37" i="14"/>
  <c r="D38" i="14"/>
  <c r="E38" i="14"/>
  <c r="F38" i="14"/>
  <c r="G38" i="14"/>
  <c r="H38" i="14"/>
  <c r="I38" i="14"/>
  <c r="K38" i="14"/>
  <c r="L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M40" i="14"/>
  <c r="D41" i="14"/>
  <c r="E41" i="14"/>
  <c r="G41" i="14"/>
  <c r="H41" i="14"/>
  <c r="I41" i="14"/>
  <c r="J41" i="14"/>
  <c r="K41" i="14"/>
  <c r="L41" i="14"/>
  <c r="D42" i="14"/>
  <c r="E42" i="14"/>
  <c r="F42" i="14"/>
  <c r="G42" i="14"/>
  <c r="H42" i="14"/>
  <c r="I42" i="14"/>
  <c r="J42" i="14"/>
  <c r="K42" i="14"/>
  <c r="L42" i="14"/>
  <c r="D43" i="14"/>
  <c r="E43" i="14"/>
  <c r="F43" i="14"/>
  <c r="G43" i="14"/>
  <c r="H43" i="14"/>
  <c r="I43" i="14"/>
  <c r="J43" i="14"/>
  <c r="K43" i="14"/>
  <c r="L43" i="14"/>
  <c r="M43" i="14"/>
  <c r="I44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D47" i="14"/>
  <c r="E47" i="14"/>
  <c r="I47" i="14"/>
  <c r="L47" i="14"/>
  <c r="D48" i="14"/>
  <c r="E48" i="14"/>
  <c r="G48" i="14"/>
  <c r="H48" i="14"/>
  <c r="I48" i="14"/>
  <c r="J48" i="14"/>
  <c r="K48" i="14"/>
  <c r="L48" i="14"/>
  <c r="D49" i="14"/>
  <c r="E49" i="14"/>
  <c r="F49" i="14"/>
  <c r="G49" i="14"/>
  <c r="H49" i="14"/>
  <c r="I49" i="14"/>
  <c r="J49" i="14"/>
  <c r="K49" i="14"/>
  <c r="L49" i="14"/>
  <c r="D50" i="14"/>
  <c r="E50" i="14"/>
  <c r="F50" i="14"/>
  <c r="G50" i="14"/>
  <c r="H50" i="14"/>
  <c r="I50" i="14"/>
  <c r="J50" i="14"/>
  <c r="K50" i="14"/>
  <c r="L50" i="14"/>
  <c r="M50" i="14"/>
  <c r="D51" i="14"/>
  <c r="E51" i="14"/>
  <c r="F51" i="14"/>
  <c r="G51" i="14"/>
  <c r="H51" i="14"/>
  <c r="I51" i="14"/>
  <c r="K51" i="14"/>
  <c r="L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M53" i="14"/>
  <c r="D54" i="14"/>
  <c r="E54" i="14"/>
  <c r="F54" i="14"/>
  <c r="G54" i="14"/>
  <c r="H54" i="14"/>
  <c r="I54" i="14"/>
  <c r="J54" i="14"/>
  <c r="K54" i="14"/>
  <c r="L54" i="14"/>
  <c r="D55" i="14"/>
  <c r="E55" i="14"/>
  <c r="F55" i="14"/>
  <c r="G55" i="14"/>
  <c r="H55" i="14"/>
  <c r="I55" i="14"/>
  <c r="J55" i="14"/>
  <c r="K55" i="14"/>
  <c r="L55" i="14"/>
  <c r="D56" i="14"/>
  <c r="E56" i="14"/>
  <c r="F56" i="14"/>
  <c r="G56" i="14"/>
  <c r="H56" i="14"/>
  <c r="I56" i="14"/>
  <c r="J56" i="14"/>
  <c r="K56" i="14"/>
  <c r="L56" i="14"/>
  <c r="M56" i="14"/>
  <c r="D57" i="14"/>
  <c r="E57" i="14"/>
  <c r="F57" i="14"/>
  <c r="G57" i="14"/>
  <c r="H57" i="14"/>
  <c r="I57" i="14"/>
  <c r="K57" i="14"/>
  <c r="L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M59" i="14"/>
  <c r="D60" i="14"/>
  <c r="E60" i="14"/>
  <c r="G60" i="14"/>
  <c r="H60" i="14"/>
  <c r="I60" i="14"/>
  <c r="J60" i="14"/>
  <c r="K60" i="14"/>
  <c r="L60" i="14"/>
  <c r="D61" i="14"/>
  <c r="E61" i="14"/>
  <c r="F61" i="14"/>
  <c r="G61" i="14"/>
  <c r="H61" i="14"/>
  <c r="I61" i="14"/>
  <c r="J61" i="14"/>
  <c r="K61" i="14"/>
  <c r="L61" i="14"/>
  <c r="D62" i="14"/>
  <c r="E62" i="14"/>
  <c r="F62" i="14"/>
  <c r="G62" i="14"/>
  <c r="H62" i="14"/>
  <c r="I62" i="14"/>
  <c r="J62" i="14"/>
  <c r="K62" i="14"/>
  <c r="L62" i="14"/>
  <c r="M62" i="14"/>
  <c r="D63" i="14"/>
  <c r="L63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E24" i="24"/>
  <c r="F24" i="24"/>
  <c r="G24" i="24"/>
  <c r="H24" i="24"/>
  <c r="I24" i="24"/>
  <c r="I24" i="15" s="1"/>
  <c r="J24" i="24"/>
  <c r="K24" i="24"/>
  <c r="L24" i="24"/>
  <c r="H28" i="24"/>
  <c r="H28" i="15" s="1"/>
  <c r="J28" i="24"/>
  <c r="D29" i="24"/>
  <c r="E29" i="24"/>
  <c r="E28" i="24" s="1"/>
  <c r="E28" i="15" s="1"/>
  <c r="F29" i="24"/>
  <c r="G29" i="24"/>
  <c r="H29" i="24"/>
  <c r="I29" i="24"/>
  <c r="J29" i="24"/>
  <c r="K29" i="24"/>
  <c r="K28" i="24" s="1"/>
  <c r="K28" i="15" s="1"/>
  <c r="L30" i="24"/>
  <c r="L29" i="24" s="1"/>
  <c r="L31" i="24"/>
  <c r="D32" i="24"/>
  <c r="D32" i="15" s="1"/>
  <c r="E32" i="24"/>
  <c r="F32" i="24"/>
  <c r="G32" i="24"/>
  <c r="H32" i="24"/>
  <c r="I32" i="24"/>
  <c r="J32" i="24"/>
  <c r="K32" i="24"/>
  <c r="L32" i="24"/>
  <c r="L32" i="15" s="1"/>
  <c r="L33" i="24"/>
  <c r="L34" i="24"/>
  <c r="D35" i="24"/>
  <c r="E35" i="24"/>
  <c r="F35" i="24"/>
  <c r="G35" i="24"/>
  <c r="H35" i="24"/>
  <c r="I35" i="24"/>
  <c r="I35" i="15" s="1"/>
  <c r="J35" i="24"/>
  <c r="K35" i="24"/>
  <c r="L35" i="24"/>
  <c r="L36" i="24"/>
  <c r="L37" i="24"/>
  <c r="D38" i="24"/>
  <c r="E38" i="24"/>
  <c r="F38" i="24"/>
  <c r="F38" i="15" s="1"/>
  <c r="G38" i="24"/>
  <c r="H38" i="24"/>
  <c r="I38" i="24"/>
  <c r="J38" i="24"/>
  <c r="K38" i="24"/>
  <c r="L39" i="24"/>
  <c r="L40" i="24"/>
  <c r="L40" i="15" s="1"/>
  <c r="D41" i="24"/>
  <c r="E41" i="24"/>
  <c r="F41" i="24"/>
  <c r="G41" i="24"/>
  <c r="H41" i="24"/>
  <c r="I41" i="24"/>
  <c r="J41" i="24"/>
  <c r="K41" i="24"/>
  <c r="L42" i="24"/>
  <c r="L41" i="24" s="1"/>
  <c r="L43" i="24"/>
  <c r="H44" i="24"/>
  <c r="H44" i="15" s="1"/>
  <c r="J44" i="24"/>
  <c r="G47" i="24"/>
  <c r="G47" i="15" s="1"/>
  <c r="I47" i="24"/>
  <c r="D48" i="24"/>
  <c r="D47" i="24" s="1"/>
  <c r="D47" i="15" s="1"/>
  <c r="E48" i="24"/>
  <c r="F48" i="24"/>
  <c r="G48" i="24"/>
  <c r="H48" i="24"/>
  <c r="I48" i="24"/>
  <c r="J48" i="24"/>
  <c r="J47" i="24" s="1"/>
  <c r="J47" i="15" s="1"/>
  <c r="K48" i="24"/>
  <c r="K47" i="24" s="1"/>
  <c r="L49" i="24"/>
  <c r="L50" i="24"/>
  <c r="L50" i="15" s="1"/>
  <c r="D51" i="24"/>
  <c r="E51" i="24"/>
  <c r="F51" i="24"/>
  <c r="G51" i="24"/>
  <c r="H51" i="24"/>
  <c r="I51" i="24"/>
  <c r="J51" i="24"/>
  <c r="K51" i="24"/>
  <c r="K51" i="15" s="1"/>
  <c r="L52" i="24"/>
  <c r="L51" i="24" s="1"/>
  <c r="L51" i="15" s="1"/>
  <c r="L53" i="24"/>
  <c r="D54" i="24"/>
  <c r="E54" i="24"/>
  <c r="F54" i="24"/>
  <c r="G54" i="24"/>
  <c r="H54" i="24"/>
  <c r="H54" i="15" s="1"/>
  <c r="I54" i="24"/>
  <c r="J54" i="24"/>
  <c r="K54" i="24"/>
  <c r="L55" i="24"/>
  <c r="L54" i="24" s="1"/>
  <c r="L54" i="15" s="1"/>
  <c r="L56" i="24"/>
  <c r="D57" i="24"/>
  <c r="E57" i="24"/>
  <c r="E57" i="15" s="1"/>
  <c r="F57" i="24"/>
  <c r="G57" i="24"/>
  <c r="H57" i="24"/>
  <c r="I57" i="24"/>
  <c r="J57" i="24"/>
  <c r="K57" i="24"/>
  <c r="L58" i="24"/>
  <c r="L59" i="24"/>
  <c r="D60" i="24"/>
  <c r="D63" i="24" s="1"/>
  <c r="E60" i="24"/>
  <c r="F60" i="24"/>
  <c r="G60" i="24"/>
  <c r="H60" i="24"/>
  <c r="I60" i="24"/>
  <c r="J60" i="24"/>
  <c r="K60" i="24"/>
  <c r="L60" i="24"/>
  <c r="L61" i="24"/>
  <c r="L62" i="24"/>
  <c r="G63" i="24"/>
  <c r="I63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J24" i="15"/>
  <c r="K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J28" i="15"/>
  <c r="D29" i="15"/>
  <c r="E29" i="15"/>
  <c r="F29" i="15"/>
  <c r="H29" i="15"/>
  <c r="I29" i="15"/>
  <c r="J29" i="15"/>
  <c r="K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L31" i="15"/>
  <c r="E32" i="15"/>
  <c r="F32" i="15"/>
  <c r="G32" i="15"/>
  <c r="H32" i="15"/>
  <c r="I32" i="15"/>
  <c r="J32" i="15"/>
  <c r="K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L34" i="15"/>
  <c r="D35" i="15"/>
  <c r="E35" i="15"/>
  <c r="F35" i="15"/>
  <c r="G35" i="15"/>
  <c r="H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L37" i="15"/>
  <c r="D38" i="15"/>
  <c r="E38" i="15"/>
  <c r="G38" i="15"/>
  <c r="H38" i="15"/>
  <c r="I38" i="15"/>
  <c r="J38" i="15"/>
  <c r="K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D41" i="15"/>
  <c r="E41" i="15"/>
  <c r="F41" i="15"/>
  <c r="G41" i="15"/>
  <c r="H41" i="15"/>
  <c r="I41" i="15"/>
  <c r="J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L43" i="15"/>
  <c r="J44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I47" i="15"/>
  <c r="D48" i="15"/>
  <c r="E48" i="15"/>
  <c r="G48" i="15"/>
  <c r="H48" i="15"/>
  <c r="I48" i="15"/>
  <c r="J48" i="15"/>
  <c r="K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D51" i="15"/>
  <c r="E51" i="15"/>
  <c r="F51" i="15"/>
  <c r="G51" i="15"/>
  <c r="H51" i="15"/>
  <c r="I51" i="15"/>
  <c r="J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D54" i="15"/>
  <c r="E54" i="15"/>
  <c r="F54" i="15"/>
  <c r="G54" i="15"/>
  <c r="I54" i="15"/>
  <c r="J54" i="15"/>
  <c r="K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L56" i="15"/>
  <c r="D57" i="15"/>
  <c r="F57" i="15"/>
  <c r="G57" i="15"/>
  <c r="H57" i="15"/>
  <c r="I57" i="15"/>
  <c r="J57" i="15"/>
  <c r="K57" i="15"/>
  <c r="D58" i="15"/>
  <c r="E58" i="15"/>
  <c r="F58" i="15"/>
  <c r="G58" i="15"/>
  <c r="H58" i="15"/>
  <c r="I58" i="15"/>
  <c r="J58" i="15"/>
  <c r="K58" i="15"/>
  <c r="D59" i="15"/>
  <c r="E59" i="15"/>
  <c r="F59" i="15"/>
  <c r="G59" i="15"/>
  <c r="H59" i="15"/>
  <c r="I59" i="15"/>
  <c r="J59" i="15"/>
  <c r="K59" i="15"/>
  <c r="L59" i="15"/>
  <c r="D60" i="15"/>
  <c r="E60" i="15"/>
  <c r="F60" i="15"/>
  <c r="G60" i="15"/>
  <c r="H60" i="15"/>
  <c r="I60" i="15"/>
  <c r="K60" i="15"/>
  <c r="L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L62" i="15"/>
  <c r="I63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4" i="25"/>
  <c r="K19" i="25"/>
  <c r="K20" i="25"/>
  <c r="K22" i="25"/>
  <c r="K23" i="25"/>
  <c r="D24" i="25"/>
  <c r="E24" i="25"/>
  <c r="E24" i="16" s="1"/>
  <c r="F24" i="25"/>
  <c r="G24" i="25"/>
  <c r="H24" i="25"/>
  <c r="I24" i="25"/>
  <c r="J24" i="25"/>
  <c r="K24" i="25"/>
  <c r="L24" i="25"/>
  <c r="D28" i="25"/>
  <c r="L28" i="25"/>
  <c r="D29" i="25"/>
  <c r="E29" i="25"/>
  <c r="E28" i="25" s="1"/>
  <c r="E28" i="16" s="1"/>
  <c r="F29" i="25"/>
  <c r="F28" i="25" s="1"/>
  <c r="F44" i="25" s="1"/>
  <c r="G29" i="25"/>
  <c r="H29" i="25"/>
  <c r="H28" i="25" s="1"/>
  <c r="I29" i="25"/>
  <c r="J29" i="25"/>
  <c r="J28" i="25" s="1"/>
  <c r="K29" i="25"/>
  <c r="L29" i="25"/>
  <c r="K30" i="25"/>
  <c r="K31" i="25"/>
  <c r="M31" i="25"/>
  <c r="D32" i="25"/>
  <c r="E32" i="25"/>
  <c r="F32" i="25"/>
  <c r="G32" i="25"/>
  <c r="H32" i="25"/>
  <c r="I32" i="25"/>
  <c r="I28" i="25" s="1"/>
  <c r="J32" i="25"/>
  <c r="K32" i="25"/>
  <c r="L32" i="25"/>
  <c r="K33" i="25"/>
  <c r="M33" i="25"/>
  <c r="K34" i="25"/>
  <c r="M34" i="25"/>
  <c r="D35" i="25"/>
  <c r="E35" i="25"/>
  <c r="F35" i="25"/>
  <c r="G35" i="25"/>
  <c r="H35" i="25"/>
  <c r="I35" i="25"/>
  <c r="J35" i="25"/>
  <c r="K35" i="25"/>
  <c r="L35" i="25"/>
  <c r="K36" i="25"/>
  <c r="K37" i="25"/>
  <c r="M37" i="25"/>
  <c r="D38" i="25"/>
  <c r="E38" i="25"/>
  <c r="F38" i="25"/>
  <c r="G38" i="25"/>
  <c r="H38" i="25"/>
  <c r="I38" i="25"/>
  <c r="J38" i="25"/>
  <c r="K38" i="25"/>
  <c r="L38" i="25"/>
  <c r="K39" i="25"/>
  <c r="M39" i="25"/>
  <c r="K40" i="25"/>
  <c r="D41" i="25"/>
  <c r="E41" i="25"/>
  <c r="F41" i="25"/>
  <c r="G41" i="25"/>
  <c r="H41" i="25"/>
  <c r="I41" i="25"/>
  <c r="J41" i="25"/>
  <c r="K41" i="25"/>
  <c r="L41" i="25"/>
  <c r="K42" i="25"/>
  <c r="K43" i="25"/>
  <c r="M43" i="25"/>
  <c r="E44" i="25"/>
  <c r="D48" i="25"/>
  <c r="D47" i="25" s="1"/>
  <c r="D63" i="25" s="1"/>
  <c r="E48" i="25"/>
  <c r="F48" i="25"/>
  <c r="G48" i="25"/>
  <c r="H48" i="25"/>
  <c r="I48" i="25"/>
  <c r="J48" i="25"/>
  <c r="J47" i="25" s="1"/>
  <c r="L48" i="25"/>
  <c r="K49" i="25"/>
  <c r="M49" i="25" s="1"/>
  <c r="K50" i="25"/>
  <c r="D51" i="25"/>
  <c r="E51" i="25"/>
  <c r="F51" i="25"/>
  <c r="G51" i="25"/>
  <c r="H51" i="25"/>
  <c r="I51" i="25"/>
  <c r="J51" i="25"/>
  <c r="L51" i="25"/>
  <c r="K52" i="25"/>
  <c r="M52" i="25" s="1"/>
  <c r="K53" i="25"/>
  <c r="M53" i="25" s="1"/>
  <c r="D54" i="25"/>
  <c r="E54" i="25"/>
  <c r="F54" i="25"/>
  <c r="G54" i="25"/>
  <c r="H54" i="25"/>
  <c r="I54" i="25"/>
  <c r="J54" i="25"/>
  <c r="L54" i="25"/>
  <c r="K55" i="25"/>
  <c r="K56" i="25"/>
  <c r="M56" i="25" s="1"/>
  <c r="D57" i="25"/>
  <c r="E57" i="25"/>
  <c r="E47" i="25" s="1"/>
  <c r="E63" i="25" s="1"/>
  <c r="E63" i="16" s="1"/>
  <c r="F57" i="25"/>
  <c r="G57" i="25"/>
  <c r="G47" i="25" s="1"/>
  <c r="G63" i="25" s="1"/>
  <c r="H57" i="25"/>
  <c r="I57" i="25"/>
  <c r="I47" i="25" s="1"/>
  <c r="I63" i="25" s="1"/>
  <c r="J57" i="25"/>
  <c r="L57" i="25"/>
  <c r="K58" i="25"/>
  <c r="K59" i="25"/>
  <c r="M59" i="25" s="1"/>
  <c r="M59" i="16" s="1"/>
  <c r="D60" i="25"/>
  <c r="E60" i="25"/>
  <c r="F60" i="25"/>
  <c r="G60" i="25"/>
  <c r="H60" i="25"/>
  <c r="I60" i="25"/>
  <c r="J60" i="25"/>
  <c r="J63" i="25" s="1"/>
  <c r="L60" i="25"/>
  <c r="K61" i="25"/>
  <c r="M61" i="25" s="1"/>
  <c r="K62" i="25"/>
  <c r="M62" i="25" s="1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F24" i="16"/>
  <c r="G24" i="16"/>
  <c r="H24" i="16"/>
  <c r="I24" i="16"/>
  <c r="J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F28" i="16"/>
  <c r="M28" i="16"/>
  <c r="D29" i="16"/>
  <c r="E29" i="16"/>
  <c r="F29" i="16"/>
  <c r="G29" i="16"/>
  <c r="H29" i="16"/>
  <c r="I29" i="16"/>
  <c r="J29" i="16"/>
  <c r="L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J31" i="16"/>
  <c r="K31" i="16"/>
  <c r="L31" i="16"/>
  <c r="M31" i="16"/>
  <c r="D32" i="16"/>
  <c r="E32" i="16"/>
  <c r="F32" i="16"/>
  <c r="G32" i="16"/>
  <c r="H32" i="16"/>
  <c r="I32" i="16"/>
  <c r="J32" i="16"/>
  <c r="K32" i="16"/>
  <c r="L32" i="16"/>
  <c r="D33" i="16"/>
  <c r="E33" i="16"/>
  <c r="F33" i="16"/>
  <c r="G33" i="16"/>
  <c r="H33" i="16"/>
  <c r="I33" i="16"/>
  <c r="J33" i="16"/>
  <c r="K33" i="16"/>
  <c r="L33" i="16"/>
  <c r="M33" i="16"/>
  <c r="D34" i="16"/>
  <c r="E34" i="16"/>
  <c r="F34" i="16"/>
  <c r="G34" i="16"/>
  <c r="H34" i="16"/>
  <c r="I34" i="16"/>
  <c r="J34" i="16"/>
  <c r="K34" i="16"/>
  <c r="L34" i="16"/>
  <c r="M34" i="16"/>
  <c r="D35" i="16"/>
  <c r="E35" i="16"/>
  <c r="F35" i="16"/>
  <c r="G35" i="16"/>
  <c r="H35" i="16"/>
  <c r="I35" i="16"/>
  <c r="J35" i="16"/>
  <c r="K35" i="16"/>
  <c r="L35" i="16"/>
  <c r="D36" i="16"/>
  <c r="E36" i="16"/>
  <c r="F36" i="16"/>
  <c r="G36" i="16"/>
  <c r="H36" i="16"/>
  <c r="I36" i="16"/>
  <c r="J36" i="16"/>
  <c r="K36" i="16"/>
  <c r="L36" i="16"/>
  <c r="D37" i="16"/>
  <c r="E37" i="16"/>
  <c r="F37" i="16"/>
  <c r="G37" i="16"/>
  <c r="H37" i="16"/>
  <c r="I37" i="16"/>
  <c r="J37" i="16"/>
  <c r="K37" i="16"/>
  <c r="L37" i="16"/>
  <c r="M37" i="16"/>
  <c r="D38" i="16"/>
  <c r="E38" i="16"/>
  <c r="F38" i="16"/>
  <c r="G38" i="16"/>
  <c r="H38" i="16"/>
  <c r="I38" i="16"/>
  <c r="J38" i="16"/>
  <c r="K38" i="16"/>
  <c r="L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G40" i="16"/>
  <c r="H40" i="16"/>
  <c r="I40" i="16"/>
  <c r="J40" i="16"/>
  <c r="K40" i="16"/>
  <c r="L40" i="16"/>
  <c r="D41" i="16"/>
  <c r="E41" i="16"/>
  <c r="F41" i="16"/>
  <c r="G41" i="16"/>
  <c r="H41" i="16"/>
  <c r="I41" i="16"/>
  <c r="J41" i="16"/>
  <c r="K41" i="16"/>
  <c r="L41" i="16"/>
  <c r="D42" i="16"/>
  <c r="E42" i="16"/>
  <c r="F42" i="16"/>
  <c r="G42" i="16"/>
  <c r="H42" i="16"/>
  <c r="I42" i="16"/>
  <c r="J42" i="16"/>
  <c r="K42" i="16"/>
  <c r="L42" i="16"/>
  <c r="D43" i="16"/>
  <c r="E43" i="16"/>
  <c r="F43" i="16"/>
  <c r="G43" i="16"/>
  <c r="H43" i="16"/>
  <c r="I43" i="16"/>
  <c r="J43" i="16"/>
  <c r="K43" i="16"/>
  <c r="L43" i="16"/>
  <c r="M43" i="16"/>
  <c r="E44" i="16"/>
  <c r="F44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D47" i="16"/>
  <c r="G47" i="16"/>
  <c r="I47" i="16"/>
  <c r="J47" i="16"/>
  <c r="M47" i="16"/>
  <c r="D48" i="16"/>
  <c r="E48" i="16"/>
  <c r="F48" i="16"/>
  <c r="G48" i="16"/>
  <c r="H48" i="16"/>
  <c r="I48" i="16"/>
  <c r="J48" i="16"/>
  <c r="L48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D51" i="16"/>
  <c r="E51" i="16"/>
  <c r="F51" i="16"/>
  <c r="G51" i="16"/>
  <c r="H51" i="16"/>
  <c r="I51" i="16"/>
  <c r="J51" i="16"/>
  <c r="L51" i="16"/>
  <c r="D52" i="16"/>
  <c r="E52" i="16"/>
  <c r="F52" i="16"/>
  <c r="G52" i="16"/>
  <c r="H52" i="16"/>
  <c r="I52" i="16"/>
  <c r="J52" i="16"/>
  <c r="K52" i="16"/>
  <c r="L52" i="16"/>
  <c r="M52" i="16"/>
  <c r="D53" i="16"/>
  <c r="E53" i="16"/>
  <c r="F53" i="16"/>
  <c r="G53" i="16"/>
  <c r="H53" i="16"/>
  <c r="I53" i="16"/>
  <c r="J53" i="16"/>
  <c r="K53" i="16"/>
  <c r="L53" i="16"/>
  <c r="M53" i="16"/>
  <c r="D54" i="16"/>
  <c r="E54" i="16"/>
  <c r="F54" i="16"/>
  <c r="G54" i="16"/>
  <c r="H54" i="16"/>
  <c r="I54" i="16"/>
  <c r="J54" i="16"/>
  <c r="L54" i="16"/>
  <c r="D55" i="16"/>
  <c r="E55" i="16"/>
  <c r="F55" i="16"/>
  <c r="G55" i="16"/>
  <c r="H55" i="16"/>
  <c r="I55" i="16"/>
  <c r="J55" i="16"/>
  <c r="K55" i="16"/>
  <c r="L55" i="16"/>
  <c r="D56" i="16"/>
  <c r="E56" i="16"/>
  <c r="F56" i="16"/>
  <c r="G56" i="16"/>
  <c r="H56" i="16"/>
  <c r="I56" i="16"/>
  <c r="J56" i="16"/>
  <c r="K56" i="16"/>
  <c r="L56" i="16"/>
  <c r="M56" i="16"/>
  <c r="D57" i="16"/>
  <c r="E57" i="16"/>
  <c r="F57" i="16"/>
  <c r="G57" i="16"/>
  <c r="H57" i="16"/>
  <c r="I57" i="16"/>
  <c r="J57" i="16"/>
  <c r="L57" i="16"/>
  <c r="D58" i="16"/>
  <c r="E58" i="16"/>
  <c r="F58" i="16"/>
  <c r="G58" i="16"/>
  <c r="H58" i="16"/>
  <c r="I58" i="16"/>
  <c r="J58" i="16"/>
  <c r="K58" i="16"/>
  <c r="L58" i="16"/>
  <c r="D59" i="16"/>
  <c r="E59" i="16"/>
  <c r="F59" i="16"/>
  <c r="G59" i="16"/>
  <c r="H59" i="16"/>
  <c r="I59" i="16"/>
  <c r="J59" i="16"/>
  <c r="L59" i="16"/>
  <c r="D60" i="16"/>
  <c r="E60" i="16"/>
  <c r="F60" i="16"/>
  <c r="G60" i="16"/>
  <c r="H60" i="16"/>
  <c r="I60" i="16"/>
  <c r="J60" i="16"/>
  <c r="L60" i="16"/>
  <c r="D61" i="16"/>
  <c r="E61" i="16"/>
  <c r="F61" i="16"/>
  <c r="G61" i="16"/>
  <c r="H61" i="16"/>
  <c r="I61" i="16"/>
  <c r="J61" i="16"/>
  <c r="K61" i="16"/>
  <c r="L61" i="16"/>
  <c r="M61" i="16"/>
  <c r="D62" i="16"/>
  <c r="E62" i="16"/>
  <c r="F62" i="16"/>
  <c r="G62" i="16"/>
  <c r="H62" i="16"/>
  <c r="I62" i="16"/>
  <c r="J62" i="16"/>
  <c r="K62" i="16"/>
  <c r="L62" i="16"/>
  <c r="M62" i="16"/>
  <c r="G63" i="16"/>
  <c r="I63" i="16"/>
  <c r="J63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AK24" i="26"/>
  <c r="AL24" i="26"/>
  <c r="AM24" i="26"/>
  <c r="AN24" i="26"/>
  <c r="AO24" i="26"/>
  <c r="AP24" i="26"/>
  <c r="AQ24" i="26"/>
  <c r="AR24" i="26"/>
  <c r="I28" i="26"/>
  <c r="J28" i="26"/>
  <c r="Q28" i="26"/>
  <c r="R28" i="26"/>
  <c r="Y28" i="26"/>
  <c r="Z28" i="26"/>
  <c r="AG28" i="26"/>
  <c r="AH28" i="26"/>
  <c r="AO28" i="26"/>
  <c r="AP28" i="26"/>
  <c r="D29" i="26"/>
  <c r="E29" i="26"/>
  <c r="E28" i="26" s="1"/>
  <c r="E23" i="17" s="1"/>
  <c r="F29" i="26"/>
  <c r="F28" i="26" s="1"/>
  <c r="G29" i="26"/>
  <c r="H29" i="26"/>
  <c r="H28" i="26" s="1"/>
  <c r="I29" i="26"/>
  <c r="J29" i="26"/>
  <c r="K29" i="26"/>
  <c r="K28" i="26" s="1"/>
  <c r="L29" i="26"/>
  <c r="M29" i="26"/>
  <c r="M28" i="26" s="1"/>
  <c r="M23" i="17" s="1"/>
  <c r="N29" i="26"/>
  <c r="N28" i="26" s="1"/>
  <c r="O29" i="26"/>
  <c r="P29" i="26"/>
  <c r="P28" i="26" s="1"/>
  <c r="Q29" i="26"/>
  <c r="R29" i="26"/>
  <c r="S29" i="26"/>
  <c r="S28" i="26" s="1"/>
  <c r="T29" i="26"/>
  <c r="U29" i="26"/>
  <c r="U28" i="26" s="1"/>
  <c r="U23" i="17" s="1"/>
  <c r="V29" i="26"/>
  <c r="V28" i="26" s="1"/>
  <c r="W29" i="26"/>
  <c r="X29" i="26"/>
  <c r="X28" i="26" s="1"/>
  <c r="Y29" i="26"/>
  <c r="Z29" i="26"/>
  <c r="AA29" i="26"/>
  <c r="AA28" i="26" s="1"/>
  <c r="AB29" i="26"/>
  <c r="AC29" i="26"/>
  <c r="AC28" i="26" s="1"/>
  <c r="AC23" i="17" s="1"/>
  <c r="AD29" i="26"/>
  <c r="AD28" i="26" s="1"/>
  <c r="AE29" i="26"/>
  <c r="AF29" i="26"/>
  <c r="AF28" i="26" s="1"/>
  <c r="AG29" i="26"/>
  <c r="AH29" i="26"/>
  <c r="AI29" i="26"/>
  <c r="AI28" i="26" s="1"/>
  <c r="AJ29" i="26"/>
  <c r="AK29" i="26"/>
  <c r="AK28" i="26" s="1"/>
  <c r="AK23" i="17" s="1"/>
  <c r="AL29" i="26"/>
  <c r="AL28" i="26" s="1"/>
  <c r="AM29" i="26"/>
  <c r="AN29" i="26"/>
  <c r="AN28" i="26" s="1"/>
  <c r="AO29" i="26"/>
  <c r="AP29" i="26"/>
  <c r="AQ29" i="26"/>
  <c r="AQ28" i="26" s="1"/>
  <c r="AR29" i="26"/>
  <c r="D32" i="26"/>
  <c r="D28" i="26" s="1"/>
  <c r="D23" i="17" s="1"/>
  <c r="E32" i="26"/>
  <c r="F32" i="26"/>
  <c r="G32" i="26"/>
  <c r="G28" i="26" s="1"/>
  <c r="G23" i="17" s="1"/>
  <c r="H32" i="26"/>
  <c r="I32" i="26"/>
  <c r="J32" i="26"/>
  <c r="K32" i="26"/>
  <c r="L32" i="26"/>
  <c r="L28" i="26" s="1"/>
  <c r="L23" i="17" s="1"/>
  <c r="M32" i="26"/>
  <c r="N32" i="26"/>
  <c r="O32" i="26"/>
  <c r="O28" i="26" s="1"/>
  <c r="O23" i="17" s="1"/>
  <c r="P32" i="26"/>
  <c r="Q32" i="26"/>
  <c r="R32" i="26"/>
  <c r="S32" i="26"/>
  <c r="T32" i="26"/>
  <c r="T28" i="26" s="1"/>
  <c r="T23" i="17" s="1"/>
  <c r="U32" i="26"/>
  <c r="V32" i="26"/>
  <c r="W32" i="26"/>
  <c r="W28" i="26" s="1"/>
  <c r="W23" i="17" s="1"/>
  <c r="X32" i="26"/>
  <c r="Y32" i="26"/>
  <c r="Z32" i="26"/>
  <c r="AA32" i="26"/>
  <c r="AB32" i="26"/>
  <c r="AB28" i="26" s="1"/>
  <c r="AB23" i="17" s="1"/>
  <c r="AC32" i="26"/>
  <c r="AD32" i="26"/>
  <c r="AE32" i="26"/>
  <c r="AE28" i="26" s="1"/>
  <c r="AE23" i="17" s="1"/>
  <c r="AF32" i="26"/>
  <c r="AG32" i="26"/>
  <c r="AH32" i="26"/>
  <c r="AI32" i="26"/>
  <c r="AJ32" i="26"/>
  <c r="AJ28" i="26" s="1"/>
  <c r="AJ23" i="17" s="1"/>
  <c r="AK32" i="26"/>
  <c r="AL32" i="26"/>
  <c r="AM32" i="26"/>
  <c r="AM28" i="26" s="1"/>
  <c r="AM23" i="17" s="1"/>
  <c r="AN32" i="26"/>
  <c r="AO32" i="26"/>
  <c r="AP32" i="26"/>
  <c r="AQ32" i="26"/>
  <c r="AR32" i="26"/>
  <c r="AR28" i="26" s="1"/>
  <c r="AR23" i="17" s="1"/>
  <c r="D35" i="26"/>
  <c r="E35" i="26"/>
  <c r="F35" i="26"/>
  <c r="G35" i="26"/>
  <c r="H35" i="26"/>
  <c r="I35" i="26"/>
  <c r="J35" i="26"/>
  <c r="K35" i="26"/>
  <c r="L35" i="26"/>
  <c r="M35" i="26"/>
  <c r="N35" i="26"/>
  <c r="O35" i="26"/>
  <c r="P35" i="26"/>
  <c r="Q35" i="26"/>
  <c r="R35" i="26"/>
  <c r="S35" i="26"/>
  <c r="T35" i="26"/>
  <c r="U35" i="26"/>
  <c r="V35" i="26"/>
  <c r="W35" i="26"/>
  <c r="X35" i="26"/>
  <c r="Y35" i="26"/>
  <c r="Z35" i="26"/>
  <c r="AA35" i="26"/>
  <c r="AB35" i="26"/>
  <c r="AC35" i="26"/>
  <c r="AD35" i="26"/>
  <c r="AE35" i="26"/>
  <c r="AF35" i="26"/>
  <c r="AG35" i="26"/>
  <c r="AH35" i="26"/>
  <c r="AI35" i="26"/>
  <c r="AJ35" i="26"/>
  <c r="AK35" i="26"/>
  <c r="AL35" i="26"/>
  <c r="AM35" i="26"/>
  <c r="AN35" i="26"/>
  <c r="AO35" i="26"/>
  <c r="AP35" i="26"/>
  <c r="AQ35" i="26"/>
  <c r="AR35" i="26"/>
  <c r="D38" i="26"/>
  <c r="E38" i="26"/>
  <c r="F38" i="26"/>
  <c r="G38" i="26"/>
  <c r="H38" i="26"/>
  <c r="I38" i="26"/>
  <c r="J38" i="26"/>
  <c r="K38" i="26"/>
  <c r="L38" i="26"/>
  <c r="M38" i="26"/>
  <c r="N38" i="26"/>
  <c r="O38" i="26"/>
  <c r="P38" i="26"/>
  <c r="Q38" i="26"/>
  <c r="R38" i="26"/>
  <c r="S38" i="26"/>
  <c r="T38" i="26"/>
  <c r="U38" i="26"/>
  <c r="V38" i="26"/>
  <c r="W38" i="26"/>
  <c r="X38" i="26"/>
  <c r="Y38" i="26"/>
  <c r="Z38" i="26"/>
  <c r="AA38" i="26"/>
  <c r="AB38" i="26"/>
  <c r="AC38" i="26"/>
  <c r="AD38" i="26"/>
  <c r="AE38" i="26"/>
  <c r="AF38" i="26"/>
  <c r="AG38" i="26"/>
  <c r="AH38" i="26"/>
  <c r="AI38" i="26"/>
  <c r="AJ38" i="26"/>
  <c r="AK38" i="26"/>
  <c r="AL38" i="26"/>
  <c r="AM38" i="26"/>
  <c r="AN38" i="26"/>
  <c r="AO38" i="26"/>
  <c r="AP38" i="26"/>
  <c r="AQ38" i="26"/>
  <c r="AR38" i="26"/>
  <c r="D41" i="26"/>
  <c r="D44" i="26" s="1"/>
  <c r="D39" i="17" s="1"/>
  <c r="E41" i="26"/>
  <c r="E44" i="26" s="1"/>
  <c r="E39" i="17" s="1"/>
  <c r="F41" i="26"/>
  <c r="G41" i="26"/>
  <c r="G44" i="26" s="1"/>
  <c r="G39" i="17" s="1"/>
  <c r="H41" i="26"/>
  <c r="I41" i="26"/>
  <c r="J41" i="26"/>
  <c r="J44" i="26" s="1"/>
  <c r="J39" i="17" s="1"/>
  <c r="K41" i="26"/>
  <c r="L41" i="26"/>
  <c r="L44" i="26" s="1"/>
  <c r="L39" i="17" s="1"/>
  <c r="M41" i="26"/>
  <c r="M44" i="26" s="1"/>
  <c r="M39" i="17" s="1"/>
  <c r="N41" i="26"/>
  <c r="O41" i="26"/>
  <c r="O44" i="26" s="1"/>
  <c r="O39" i="17" s="1"/>
  <c r="P41" i="26"/>
  <c r="Q41" i="26"/>
  <c r="R41" i="26"/>
  <c r="R44" i="26" s="1"/>
  <c r="R39" i="17" s="1"/>
  <c r="S41" i="26"/>
  <c r="T41" i="26"/>
  <c r="T44" i="26" s="1"/>
  <c r="T39" i="17" s="1"/>
  <c r="U41" i="26"/>
  <c r="U44" i="26" s="1"/>
  <c r="U39" i="17" s="1"/>
  <c r="V41" i="26"/>
  <c r="W41" i="26"/>
  <c r="W44" i="26" s="1"/>
  <c r="W39" i="17" s="1"/>
  <c r="X41" i="26"/>
  <c r="Y41" i="26"/>
  <c r="Z41" i="26"/>
  <c r="Z44" i="26" s="1"/>
  <c r="Z39" i="17" s="1"/>
  <c r="AA41" i="26"/>
  <c r="AB41" i="26"/>
  <c r="AB44" i="26" s="1"/>
  <c r="AB39" i="17" s="1"/>
  <c r="AC41" i="26"/>
  <c r="AC44" i="26" s="1"/>
  <c r="AC39" i="17" s="1"/>
  <c r="AD41" i="26"/>
  <c r="AE41" i="26"/>
  <c r="AE44" i="26" s="1"/>
  <c r="AE39" i="17" s="1"/>
  <c r="AF41" i="26"/>
  <c r="AG41" i="26"/>
  <c r="AH41" i="26"/>
  <c r="AH44" i="26" s="1"/>
  <c r="AH39" i="17" s="1"/>
  <c r="AI41" i="26"/>
  <c r="AJ41" i="26"/>
  <c r="AJ44" i="26" s="1"/>
  <c r="AJ39" i="17" s="1"/>
  <c r="AK41" i="26"/>
  <c r="AK44" i="26" s="1"/>
  <c r="AK39" i="17" s="1"/>
  <c r="AL41" i="26"/>
  <c r="AM41" i="26"/>
  <c r="AM44" i="26" s="1"/>
  <c r="AM39" i="17" s="1"/>
  <c r="AN41" i="26"/>
  <c r="AO41" i="26"/>
  <c r="AP41" i="26"/>
  <c r="AP44" i="26" s="1"/>
  <c r="AP39" i="17" s="1"/>
  <c r="AQ41" i="26"/>
  <c r="AR41" i="26"/>
  <c r="AR44" i="26" s="1"/>
  <c r="AR39" i="17" s="1"/>
  <c r="I44" i="26"/>
  <c r="Q44" i="26"/>
  <c r="Y44" i="26"/>
  <c r="AG44" i="26"/>
  <c r="AO44" i="26"/>
  <c r="J47" i="26"/>
  <c r="K47" i="26"/>
  <c r="R47" i="26"/>
  <c r="S47" i="26"/>
  <c r="Z47" i="26"/>
  <c r="AA47" i="26"/>
  <c r="AH47" i="26"/>
  <c r="AI47" i="26"/>
  <c r="AP47" i="26"/>
  <c r="AQ47" i="26"/>
  <c r="D48" i="26"/>
  <c r="D47" i="26" s="1"/>
  <c r="E48" i="26"/>
  <c r="F48" i="26"/>
  <c r="F47" i="26" s="1"/>
  <c r="F42" i="17" s="1"/>
  <c r="G48" i="26"/>
  <c r="G47" i="26" s="1"/>
  <c r="H48" i="26"/>
  <c r="I48" i="26"/>
  <c r="I47" i="26" s="1"/>
  <c r="J48" i="26"/>
  <c r="K48" i="26"/>
  <c r="L48" i="26"/>
  <c r="L47" i="26" s="1"/>
  <c r="M48" i="26"/>
  <c r="N48" i="26"/>
  <c r="N47" i="26" s="1"/>
  <c r="N42" i="17" s="1"/>
  <c r="O48" i="26"/>
  <c r="O47" i="26" s="1"/>
  <c r="P48" i="26"/>
  <c r="Q48" i="26"/>
  <c r="Q47" i="26" s="1"/>
  <c r="R48" i="26"/>
  <c r="S48" i="26"/>
  <c r="T48" i="26"/>
  <c r="T47" i="26" s="1"/>
  <c r="U48" i="26"/>
  <c r="V48" i="26"/>
  <c r="V47" i="26" s="1"/>
  <c r="V42" i="17" s="1"/>
  <c r="W48" i="26"/>
  <c r="W47" i="26" s="1"/>
  <c r="X48" i="26"/>
  <c r="Y48" i="26"/>
  <c r="Y47" i="26" s="1"/>
  <c r="Z48" i="26"/>
  <c r="AA48" i="26"/>
  <c r="AB48" i="26"/>
  <c r="AB47" i="26" s="1"/>
  <c r="AC48" i="26"/>
  <c r="AD48" i="26"/>
  <c r="AD47" i="26" s="1"/>
  <c r="AD42" i="17" s="1"/>
  <c r="AE48" i="26"/>
  <c r="AE47" i="26" s="1"/>
  <c r="AF48" i="26"/>
  <c r="AG48" i="26"/>
  <c r="AG47" i="26" s="1"/>
  <c r="AH48" i="26"/>
  <c r="AI48" i="26"/>
  <c r="AJ48" i="26"/>
  <c r="AJ47" i="26" s="1"/>
  <c r="AK48" i="26"/>
  <c r="AL48" i="26"/>
  <c r="AL47" i="26" s="1"/>
  <c r="AL42" i="17" s="1"/>
  <c r="AM48" i="26"/>
  <c r="AM47" i="26" s="1"/>
  <c r="AN48" i="26"/>
  <c r="AO48" i="26"/>
  <c r="AO47" i="26" s="1"/>
  <c r="AP48" i="26"/>
  <c r="AQ48" i="26"/>
  <c r="AR48" i="26"/>
  <c r="AR47" i="26" s="1"/>
  <c r="D51" i="26"/>
  <c r="E51" i="26"/>
  <c r="F51" i="26"/>
  <c r="G51" i="26"/>
  <c r="H51" i="26"/>
  <c r="H47" i="26" s="1"/>
  <c r="H42" i="17" s="1"/>
  <c r="I51" i="26"/>
  <c r="J51" i="26"/>
  <c r="K51" i="26"/>
  <c r="L51" i="26"/>
  <c r="M51" i="26"/>
  <c r="N51" i="26"/>
  <c r="O51" i="26"/>
  <c r="P51" i="26"/>
  <c r="P47" i="26" s="1"/>
  <c r="P42" i="17" s="1"/>
  <c r="Q51" i="26"/>
  <c r="R51" i="26"/>
  <c r="S51" i="26"/>
  <c r="T51" i="26"/>
  <c r="U51" i="26"/>
  <c r="V51" i="26"/>
  <c r="W51" i="26"/>
  <c r="X51" i="26"/>
  <c r="X47" i="26" s="1"/>
  <c r="X42" i="17" s="1"/>
  <c r="Y51" i="26"/>
  <c r="Z51" i="26"/>
  <c r="AA51" i="26"/>
  <c r="AB51" i="26"/>
  <c r="AC51" i="26"/>
  <c r="AD51" i="26"/>
  <c r="AE51" i="26"/>
  <c r="AF51" i="26"/>
  <c r="AF47" i="26" s="1"/>
  <c r="AF42" i="17" s="1"/>
  <c r="AG51" i="26"/>
  <c r="AH51" i="26"/>
  <c r="AI51" i="26"/>
  <c r="AJ51" i="26"/>
  <c r="AK51" i="26"/>
  <c r="AL51" i="26"/>
  <c r="AM51" i="26"/>
  <c r="AN51" i="26"/>
  <c r="AN47" i="26" s="1"/>
  <c r="AN42" i="17" s="1"/>
  <c r="AO51" i="26"/>
  <c r="AP51" i="26"/>
  <c r="AQ51" i="26"/>
  <c r="AR51" i="26"/>
  <c r="D54" i="26"/>
  <c r="E54" i="26"/>
  <c r="E47" i="26" s="1"/>
  <c r="E42" i="17" s="1"/>
  <c r="F54" i="26"/>
  <c r="G54" i="26"/>
  <c r="H54" i="26"/>
  <c r="I54" i="26"/>
  <c r="J54" i="26"/>
  <c r="K54" i="26"/>
  <c r="L54" i="26"/>
  <c r="M54" i="26"/>
  <c r="M47" i="26" s="1"/>
  <c r="M42" i="17" s="1"/>
  <c r="N54" i="26"/>
  <c r="O54" i="26"/>
  <c r="P54" i="26"/>
  <c r="Q54" i="26"/>
  <c r="R54" i="26"/>
  <c r="S54" i="26"/>
  <c r="T54" i="26"/>
  <c r="U54" i="26"/>
  <c r="U47" i="26" s="1"/>
  <c r="U42" i="17" s="1"/>
  <c r="V54" i="26"/>
  <c r="W54" i="26"/>
  <c r="X54" i="26"/>
  <c r="Y54" i="26"/>
  <c r="Z54" i="26"/>
  <c r="AA54" i="26"/>
  <c r="AB54" i="26"/>
  <c r="AC54" i="26"/>
  <c r="AC47" i="26" s="1"/>
  <c r="AC42" i="17" s="1"/>
  <c r="AD54" i="26"/>
  <c r="AE54" i="26"/>
  <c r="AF54" i="26"/>
  <c r="AG54" i="26"/>
  <c r="AH54" i="26"/>
  <c r="AI54" i="26"/>
  <c r="AJ54" i="26"/>
  <c r="AK54" i="26"/>
  <c r="AK47" i="26" s="1"/>
  <c r="AK42" i="17" s="1"/>
  <c r="AL54" i="26"/>
  <c r="AM54" i="26"/>
  <c r="AN54" i="26"/>
  <c r="AO54" i="26"/>
  <c r="AP54" i="26"/>
  <c r="AQ54" i="26"/>
  <c r="AR54" i="26"/>
  <c r="D57" i="26"/>
  <c r="E57" i="26"/>
  <c r="F57" i="26"/>
  <c r="G57" i="26"/>
  <c r="H57" i="26"/>
  <c r="I57" i="26"/>
  <c r="J57" i="26"/>
  <c r="K57" i="26"/>
  <c r="L57" i="26"/>
  <c r="M57" i="26"/>
  <c r="N57" i="26"/>
  <c r="O57" i="26"/>
  <c r="P57" i="26"/>
  <c r="Q57" i="26"/>
  <c r="R57" i="26"/>
  <c r="S57" i="26"/>
  <c r="T57" i="26"/>
  <c r="U57" i="26"/>
  <c r="V57" i="26"/>
  <c r="W57" i="26"/>
  <c r="X57" i="26"/>
  <c r="Y57" i="26"/>
  <c r="Z57" i="26"/>
  <c r="AA57" i="26"/>
  <c r="AB57" i="26"/>
  <c r="AC57" i="26"/>
  <c r="AD57" i="26"/>
  <c r="AE57" i="26"/>
  <c r="AF57" i="26"/>
  <c r="AG57" i="26"/>
  <c r="AH57" i="26"/>
  <c r="AI57" i="26"/>
  <c r="AJ57" i="26"/>
  <c r="AK57" i="26"/>
  <c r="AL57" i="26"/>
  <c r="AM57" i="26"/>
  <c r="AN57" i="26"/>
  <c r="AO57" i="26"/>
  <c r="AP57" i="26"/>
  <c r="AQ57" i="26"/>
  <c r="AR57" i="26"/>
  <c r="D60" i="26"/>
  <c r="E60" i="26"/>
  <c r="E63" i="26" s="1"/>
  <c r="F60" i="26"/>
  <c r="G60" i="26"/>
  <c r="H60" i="26"/>
  <c r="H63" i="26" s="1"/>
  <c r="I60" i="26"/>
  <c r="J60" i="26"/>
  <c r="K60" i="26"/>
  <c r="K63" i="26" s="1"/>
  <c r="L60" i="26"/>
  <c r="M60" i="26"/>
  <c r="N60" i="26"/>
  <c r="O60" i="26"/>
  <c r="P60" i="26"/>
  <c r="P63" i="26" s="1"/>
  <c r="Q60" i="26"/>
  <c r="R60" i="26"/>
  <c r="S60" i="26"/>
  <c r="S63" i="26" s="1"/>
  <c r="T60" i="26"/>
  <c r="U60" i="26"/>
  <c r="V60" i="26"/>
  <c r="W60" i="26"/>
  <c r="X60" i="26"/>
  <c r="X63" i="26" s="1"/>
  <c r="Y60" i="26"/>
  <c r="Z60" i="26"/>
  <c r="AA60" i="26"/>
  <c r="AA63" i="26" s="1"/>
  <c r="AB60" i="26"/>
  <c r="AC60" i="26"/>
  <c r="AD60" i="26"/>
  <c r="AE60" i="26"/>
  <c r="AF60" i="26"/>
  <c r="AF63" i="26" s="1"/>
  <c r="AG60" i="26"/>
  <c r="AH60" i="26"/>
  <c r="AI60" i="26"/>
  <c r="AI63" i="26" s="1"/>
  <c r="AJ60" i="26"/>
  <c r="AK60" i="26"/>
  <c r="AL60" i="26"/>
  <c r="AM60" i="26"/>
  <c r="AN60" i="26"/>
  <c r="AN63" i="26" s="1"/>
  <c r="AO60" i="26"/>
  <c r="AP60" i="26"/>
  <c r="AQ60" i="26"/>
  <c r="AQ63" i="26" s="1"/>
  <c r="AR60" i="26"/>
  <c r="J63" i="26"/>
  <c r="J65" i="26" s="1"/>
  <c r="R63" i="26"/>
  <c r="R65" i="26" s="1"/>
  <c r="Z63" i="26"/>
  <c r="AH63" i="26"/>
  <c r="AH65" i="26" s="1"/>
  <c r="AP63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I23" i="17"/>
  <c r="J23" i="17"/>
  <c r="Q23" i="17"/>
  <c r="R23" i="17"/>
  <c r="Y23" i="17"/>
  <c r="Z23" i="17"/>
  <c r="AG23" i="17"/>
  <c r="AH23" i="17"/>
  <c r="AO23" i="17"/>
  <c r="AP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I39" i="17"/>
  <c r="Q39" i="17"/>
  <c r="Y39" i="17"/>
  <c r="AG39" i="17"/>
  <c r="AO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J42" i="17"/>
  <c r="K42" i="17"/>
  <c r="R42" i="17"/>
  <c r="S42" i="17"/>
  <c r="Z42" i="17"/>
  <c r="AA42" i="17"/>
  <c r="AH42" i="17"/>
  <c r="AI42" i="17"/>
  <c r="AP42" i="17"/>
  <c r="AQ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J58" i="17"/>
  <c r="R58" i="17"/>
  <c r="Z58" i="17"/>
  <c r="AH58" i="17"/>
  <c r="AP58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J60" i="17"/>
  <c r="R60" i="17"/>
  <c r="AH60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Q58" i="17" l="1"/>
  <c r="AI58" i="17"/>
  <c r="AA58" i="17"/>
  <c r="AA65" i="26"/>
  <c r="S58" i="17"/>
  <c r="S65" i="26"/>
  <c r="K58" i="17"/>
  <c r="AM42" i="17"/>
  <c r="AM63" i="26"/>
  <c r="AE42" i="17"/>
  <c r="AE63" i="26"/>
  <c r="W42" i="17"/>
  <c r="W63" i="26"/>
  <c r="O42" i="17"/>
  <c r="O63" i="26"/>
  <c r="G42" i="17"/>
  <c r="G63" i="26"/>
  <c r="AQ44" i="26"/>
  <c r="AQ39" i="17" s="1"/>
  <c r="AQ23" i="17"/>
  <c r="AI44" i="26"/>
  <c r="AI39" i="17" s="1"/>
  <c r="AI23" i="17"/>
  <c r="AA44" i="26"/>
  <c r="AA39" i="17" s="1"/>
  <c r="AA23" i="17"/>
  <c r="S44" i="26"/>
  <c r="S39" i="17" s="1"/>
  <c r="S23" i="17"/>
  <c r="K44" i="26"/>
  <c r="K39" i="17" s="1"/>
  <c r="K23" i="17"/>
  <c r="J65" i="25"/>
  <c r="AP65" i="26"/>
  <c r="AN58" i="17"/>
  <c r="AF58" i="17"/>
  <c r="P65" i="26"/>
  <c r="P58" i="17"/>
  <c r="H65" i="26"/>
  <c r="H58" i="17"/>
  <c r="AR42" i="17"/>
  <c r="AR63" i="26"/>
  <c r="AJ42" i="17"/>
  <c r="AJ63" i="26"/>
  <c r="AB42" i="17"/>
  <c r="AB63" i="26"/>
  <c r="T42" i="17"/>
  <c r="T63" i="26"/>
  <c r="L42" i="17"/>
  <c r="L63" i="26"/>
  <c r="D42" i="17"/>
  <c r="D63" i="26"/>
  <c r="AN44" i="26"/>
  <c r="AN39" i="17" s="1"/>
  <c r="AN23" i="17"/>
  <c r="AF44" i="26"/>
  <c r="AF39" i="17" s="1"/>
  <c r="AF23" i="17"/>
  <c r="X44" i="26"/>
  <c r="X39" i="17" s="1"/>
  <c r="X23" i="17"/>
  <c r="P44" i="26"/>
  <c r="P39" i="17" s="1"/>
  <c r="P23" i="17"/>
  <c r="H44" i="26"/>
  <c r="H39" i="17" s="1"/>
  <c r="H23" i="17"/>
  <c r="D65" i="25"/>
  <c r="D63" i="16"/>
  <c r="X65" i="26"/>
  <c r="X58" i="17"/>
  <c r="Z65" i="26"/>
  <c r="AL63" i="26"/>
  <c r="AD63" i="26"/>
  <c r="V63" i="26"/>
  <c r="N63" i="26"/>
  <c r="F63" i="26"/>
  <c r="AL23" i="17"/>
  <c r="AL44" i="26"/>
  <c r="AL39" i="17" s="1"/>
  <c r="AD23" i="17"/>
  <c r="AD44" i="26"/>
  <c r="AD39" i="17" s="1"/>
  <c r="V23" i="17"/>
  <c r="V44" i="26"/>
  <c r="V39" i="17" s="1"/>
  <c r="N23" i="17"/>
  <c r="N44" i="26"/>
  <c r="N39" i="17" s="1"/>
  <c r="F23" i="17"/>
  <c r="F44" i="26"/>
  <c r="F39" i="17" s="1"/>
  <c r="AK63" i="26"/>
  <c r="AC63" i="26"/>
  <c r="U63" i="26"/>
  <c r="M63" i="26"/>
  <c r="E58" i="17"/>
  <c r="E65" i="26"/>
  <c r="AO63" i="26"/>
  <c r="AO42" i="17"/>
  <c r="AG63" i="26"/>
  <c r="AG42" i="17"/>
  <c r="Y63" i="26"/>
  <c r="Y42" i="17"/>
  <c r="Q63" i="26"/>
  <c r="Q42" i="17"/>
  <c r="I63" i="26"/>
  <c r="I42" i="17"/>
  <c r="E47" i="16"/>
  <c r="M54" i="25"/>
  <c r="M54" i="16" s="1"/>
  <c r="J28" i="16"/>
  <c r="J44" i="25"/>
  <c r="J44" i="16" s="1"/>
  <c r="D28" i="16"/>
  <c r="D44" i="25"/>
  <c r="D44" i="16" s="1"/>
  <c r="I28" i="24"/>
  <c r="M54" i="23"/>
  <c r="M54" i="14" s="1"/>
  <c r="M55" i="14"/>
  <c r="K44" i="23"/>
  <c r="K44" i="14" s="1"/>
  <c r="G44" i="23"/>
  <c r="G44" i="14" s="1"/>
  <c r="G28" i="14"/>
  <c r="F47" i="25"/>
  <c r="M32" i="25"/>
  <c r="M32" i="16" s="1"/>
  <c r="H47" i="24"/>
  <c r="F44" i="24"/>
  <c r="F44" i="15" s="1"/>
  <c r="F60" i="14"/>
  <c r="J47" i="23"/>
  <c r="H47" i="14"/>
  <c r="H63" i="23"/>
  <c r="F28" i="23"/>
  <c r="F28" i="14" s="1"/>
  <c r="F29" i="14"/>
  <c r="K59" i="16"/>
  <c r="M50" i="25"/>
  <c r="M50" i="16" s="1"/>
  <c r="H28" i="16"/>
  <c r="H44" i="25"/>
  <c r="H44" i="16" s="1"/>
  <c r="G63" i="15"/>
  <c r="E44" i="24"/>
  <c r="E44" i="15" s="1"/>
  <c r="G29" i="15"/>
  <c r="G28" i="24"/>
  <c r="M61" i="14"/>
  <c r="M60" i="23"/>
  <c r="E65" i="23"/>
  <c r="E63" i="14"/>
  <c r="M30" i="25"/>
  <c r="M30" i="16" s="1"/>
  <c r="M29" i="23"/>
  <c r="M29" i="25" s="1"/>
  <c r="M29" i="16" s="1"/>
  <c r="M30" i="14"/>
  <c r="M40" i="25"/>
  <c r="M40" i="16" s="1"/>
  <c r="F48" i="15"/>
  <c r="F47" i="24"/>
  <c r="L41" i="15"/>
  <c r="F28" i="24"/>
  <c r="F28" i="15" s="1"/>
  <c r="L44" i="23"/>
  <c r="L44" i="14" s="1"/>
  <c r="L28" i="14"/>
  <c r="D44" i="23"/>
  <c r="D44" i="14" s="1"/>
  <c r="D28" i="14"/>
  <c r="AN13" i="13"/>
  <c r="AN29" i="22"/>
  <c r="AN29" i="13" s="1"/>
  <c r="AF13" i="13"/>
  <c r="AF29" i="22"/>
  <c r="AF29" i="13" s="1"/>
  <c r="X13" i="13"/>
  <c r="X29" i="22"/>
  <c r="X29" i="13" s="1"/>
  <c r="P13" i="13"/>
  <c r="P29" i="22"/>
  <c r="P29" i="13" s="1"/>
  <c r="H13" i="13"/>
  <c r="H29" i="22"/>
  <c r="H29" i="13" s="1"/>
  <c r="AO13" i="13"/>
  <c r="AO29" i="22"/>
  <c r="AO29" i="13" s="1"/>
  <c r="AG13" i="13"/>
  <c r="AG29" i="22"/>
  <c r="AG29" i="13" s="1"/>
  <c r="Y13" i="13"/>
  <c r="Y29" i="22"/>
  <c r="Y29" i="13" s="1"/>
  <c r="Q13" i="13"/>
  <c r="Q29" i="22"/>
  <c r="Q29" i="13" s="1"/>
  <c r="I13" i="13"/>
  <c r="I29" i="22"/>
  <c r="I29" i="13" s="1"/>
  <c r="E65" i="25"/>
  <c r="E47" i="24"/>
  <c r="K44" i="24"/>
  <c r="K44" i="15" s="1"/>
  <c r="K41" i="15"/>
  <c r="K65" i="23"/>
  <c r="K63" i="14"/>
  <c r="G47" i="14"/>
  <c r="G63" i="23"/>
  <c r="M36" i="14"/>
  <c r="M35" i="23"/>
  <c r="M35" i="14" s="1"/>
  <c r="AC71" i="22"/>
  <c r="AC71" i="13" s="1"/>
  <c r="AC55" i="13"/>
  <c r="K57" i="25"/>
  <c r="K57" i="16" s="1"/>
  <c r="M35" i="25"/>
  <c r="M35" i="16" s="1"/>
  <c r="I28" i="16"/>
  <c r="I44" i="25"/>
  <c r="I44" i="16" s="1"/>
  <c r="D63" i="15"/>
  <c r="L48" i="24"/>
  <c r="L38" i="24"/>
  <c r="L38" i="15" s="1"/>
  <c r="L28" i="24"/>
  <c r="L28" i="15" s="1"/>
  <c r="L29" i="15"/>
  <c r="D28" i="24"/>
  <c r="D28" i="15" s="1"/>
  <c r="F48" i="14"/>
  <c r="F47" i="23"/>
  <c r="F47" i="14" s="1"/>
  <c r="F44" i="23"/>
  <c r="F44" i="14" s="1"/>
  <c r="F41" i="14"/>
  <c r="J28" i="23"/>
  <c r="H44" i="23"/>
  <c r="H44" i="14" s="1"/>
  <c r="H28" i="14"/>
  <c r="I59" i="12"/>
  <c r="I55" i="21"/>
  <c r="L55" i="12"/>
  <c r="L71" i="21"/>
  <c r="L71" i="12" s="1"/>
  <c r="M57" i="25"/>
  <c r="M57" i="16" s="1"/>
  <c r="K47" i="15"/>
  <c r="K63" i="24"/>
  <c r="I63" i="14"/>
  <c r="I65" i="23"/>
  <c r="M49" i="14"/>
  <c r="M48" i="23"/>
  <c r="M42" i="25"/>
  <c r="M42" i="16" s="1"/>
  <c r="M41" i="23"/>
  <c r="M42" i="14"/>
  <c r="K54" i="25"/>
  <c r="K54" i="16" s="1"/>
  <c r="M55" i="25"/>
  <c r="M55" i="16" s="1"/>
  <c r="H47" i="25"/>
  <c r="G28" i="25"/>
  <c r="K28" i="25"/>
  <c r="K28" i="16" s="1"/>
  <c r="K29" i="16"/>
  <c r="L28" i="16"/>
  <c r="L44" i="25"/>
  <c r="J63" i="24"/>
  <c r="J60" i="15"/>
  <c r="L58" i="15"/>
  <c r="L57" i="24"/>
  <c r="L57" i="15" s="1"/>
  <c r="D65" i="23"/>
  <c r="K60" i="25"/>
  <c r="K48" i="25"/>
  <c r="L47" i="25"/>
  <c r="AO55" i="22"/>
  <c r="AO55" i="13" s="1"/>
  <c r="AG55" i="22"/>
  <c r="AG55" i="13" s="1"/>
  <c r="Y55" i="22"/>
  <c r="Y55" i="13" s="1"/>
  <c r="Q55" i="22"/>
  <c r="Q55" i="13" s="1"/>
  <c r="I55" i="22"/>
  <c r="I55" i="13" s="1"/>
  <c r="AL26" i="13"/>
  <c r="AL29" i="22"/>
  <c r="AL29" i="13" s="1"/>
  <c r="AD26" i="13"/>
  <c r="AD29" i="22"/>
  <c r="AD29" i="13" s="1"/>
  <c r="V26" i="13"/>
  <c r="V29" i="22"/>
  <c r="V29" i="13" s="1"/>
  <c r="N26" i="13"/>
  <c r="N29" i="22"/>
  <c r="N29" i="13" s="1"/>
  <c r="F26" i="13"/>
  <c r="F29" i="22"/>
  <c r="F29" i="13" s="1"/>
  <c r="AP14" i="13"/>
  <c r="AP13" i="22"/>
  <c r="AH14" i="13"/>
  <c r="AH13" i="22"/>
  <c r="Z14" i="13"/>
  <c r="Z13" i="22"/>
  <c r="R14" i="13"/>
  <c r="R13" i="22"/>
  <c r="J14" i="13"/>
  <c r="J13" i="22"/>
  <c r="AQ13" i="13"/>
  <c r="AQ29" i="22"/>
  <c r="AQ29" i="13" s="1"/>
  <c r="K13" i="13"/>
  <c r="K29" i="22"/>
  <c r="K29" i="13" s="1"/>
  <c r="K56" i="21"/>
  <c r="M57" i="21"/>
  <c r="K57" i="12"/>
  <c r="D71" i="21"/>
  <c r="D71" i="12" s="1"/>
  <c r="D55" i="12"/>
  <c r="M45" i="21"/>
  <c r="M46" i="12"/>
  <c r="D71" i="10"/>
  <c r="G65" i="10"/>
  <c r="M65" i="19"/>
  <c r="M65" i="10" s="1"/>
  <c r="M58" i="25"/>
  <c r="M58" i="16" s="1"/>
  <c r="K51" i="25"/>
  <c r="K51" i="16" s="1"/>
  <c r="AI13" i="13"/>
  <c r="AI29" i="22"/>
  <c r="AI29" i="13" s="1"/>
  <c r="K62" i="21"/>
  <c r="K62" i="12" s="1"/>
  <c r="K64" i="12"/>
  <c r="M64" i="21"/>
  <c r="M64" i="12" s="1"/>
  <c r="E29" i="21"/>
  <c r="E29" i="12" s="1"/>
  <c r="E13" i="12"/>
  <c r="AO32" i="22"/>
  <c r="AG32" i="22"/>
  <c r="Y32" i="22"/>
  <c r="Q32" i="22"/>
  <c r="I32" i="22"/>
  <c r="AP32" i="22"/>
  <c r="AH32" i="22"/>
  <c r="Z32" i="22"/>
  <c r="R32" i="22"/>
  <c r="J32" i="22"/>
  <c r="AM13" i="22"/>
  <c r="AM13" i="13" s="1"/>
  <c r="AE13" i="22"/>
  <c r="AE13" i="13" s="1"/>
  <c r="W13" i="22"/>
  <c r="W13" i="13" s="1"/>
  <c r="O13" i="22"/>
  <c r="O13" i="13" s="1"/>
  <c r="G13" i="22"/>
  <c r="G13" i="13" s="1"/>
  <c r="K51" i="12"/>
  <c r="M51" i="21"/>
  <c r="M51" i="12" s="1"/>
  <c r="AO71" i="22"/>
  <c r="AO71" i="13" s="1"/>
  <c r="AG71" i="22"/>
  <c r="AG71" i="13" s="1"/>
  <c r="Q71" i="22"/>
  <c r="Q71" i="13" s="1"/>
  <c r="AA13" i="13"/>
  <c r="AA29" i="22"/>
  <c r="AA29" i="13" s="1"/>
  <c r="F68" i="12"/>
  <c r="F71" i="21"/>
  <c r="F71" i="12" s="1"/>
  <c r="I29" i="20"/>
  <c r="I29" i="11" s="1"/>
  <c r="I13" i="11"/>
  <c r="D30" i="10"/>
  <c r="F30" i="10" s="1"/>
  <c r="AN71" i="22"/>
  <c r="AN71" i="13" s="1"/>
  <c r="AF71" i="22"/>
  <c r="AF71" i="13" s="1"/>
  <c r="X71" i="22"/>
  <c r="X71" i="13" s="1"/>
  <c r="P71" i="22"/>
  <c r="P71" i="13" s="1"/>
  <c r="H71" i="22"/>
  <c r="H71" i="13" s="1"/>
  <c r="AJ48" i="22"/>
  <c r="AJ48" i="13" s="1"/>
  <c r="AN32" i="22"/>
  <c r="AN32" i="13" s="1"/>
  <c r="AF32" i="22"/>
  <c r="AF32" i="13" s="1"/>
  <c r="X32" i="22"/>
  <c r="X32" i="13" s="1"/>
  <c r="P32" i="22"/>
  <c r="P32" i="13" s="1"/>
  <c r="H32" i="22"/>
  <c r="H32" i="13" s="1"/>
  <c r="J17" i="12"/>
  <c r="J13" i="21"/>
  <c r="M14" i="21"/>
  <c r="M14" i="12" s="1"/>
  <c r="M15" i="12"/>
  <c r="E71" i="20"/>
  <c r="E71" i="11" s="1"/>
  <c r="E68" i="11"/>
  <c r="AP55" i="22"/>
  <c r="AH55" i="22"/>
  <c r="Z55" i="22"/>
  <c r="R55" i="22"/>
  <c r="J55" i="22"/>
  <c r="AQ55" i="22"/>
  <c r="AI55" i="22"/>
  <c r="AA55" i="22"/>
  <c r="S55" i="22"/>
  <c r="K55" i="22"/>
  <c r="AC29" i="22"/>
  <c r="AC29" i="13" s="1"/>
  <c r="S13" i="13"/>
  <c r="S29" i="22"/>
  <c r="S29" i="13" s="1"/>
  <c r="K68" i="21"/>
  <c r="M69" i="21"/>
  <c r="K69" i="12"/>
  <c r="F55" i="21"/>
  <c r="F55" i="12" s="1"/>
  <c r="AM29" i="22"/>
  <c r="AM29" i="13" s="1"/>
  <c r="AE29" i="22"/>
  <c r="AE29" i="13" s="1"/>
  <c r="O29" i="22"/>
  <c r="O29" i="13" s="1"/>
  <c r="H48" i="21"/>
  <c r="H48" i="12" s="1"/>
  <c r="H32" i="12"/>
  <c r="F55" i="20"/>
  <c r="F56" i="11"/>
  <c r="I32" i="20"/>
  <c r="I32" i="11" s="1"/>
  <c r="L20" i="20"/>
  <c r="L20" i="11" s="1"/>
  <c r="L21" i="11"/>
  <c r="H29" i="20"/>
  <c r="H29" i="11" s="1"/>
  <c r="H13" i="11"/>
  <c r="M68" i="19"/>
  <c r="M68" i="10" s="1"/>
  <c r="M69" i="10"/>
  <c r="I71" i="19"/>
  <c r="I71" i="10" s="1"/>
  <c r="I55" i="10"/>
  <c r="M46" i="10"/>
  <c r="M45" i="19"/>
  <c r="M45" i="10" s="1"/>
  <c r="K32" i="10"/>
  <c r="K48" i="19"/>
  <c r="K48" i="10" s="1"/>
  <c r="I13" i="19"/>
  <c r="I13" i="10" s="1"/>
  <c r="I14" i="10"/>
  <c r="M62" i="21"/>
  <c r="M62" i="12" s="1"/>
  <c r="K26" i="21"/>
  <c r="I13" i="21"/>
  <c r="L68" i="20"/>
  <c r="L69" i="11"/>
  <c r="L56" i="20"/>
  <c r="E48" i="20"/>
  <c r="E48" i="11" s="1"/>
  <c r="H48" i="20"/>
  <c r="H48" i="11" s="1"/>
  <c r="H32" i="11"/>
  <c r="G32" i="20"/>
  <c r="F14" i="11"/>
  <c r="F13" i="20"/>
  <c r="F13" i="11" s="1"/>
  <c r="K68" i="10"/>
  <c r="I33" i="10"/>
  <c r="I32" i="19"/>
  <c r="I32" i="10" s="1"/>
  <c r="I29" i="19"/>
  <c r="I29" i="10" s="1"/>
  <c r="I26" i="10"/>
  <c r="G71" i="21"/>
  <c r="G71" i="12" s="1"/>
  <c r="J55" i="21"/>
  <c r="J55" i="12" s="1"/>
  <c r="M44" i="21"/>
  <c r="M44" i="12" s="1"/>
  <c r="K42" i="21"/>
  <c r="K42" i="12" s="1"/>
  <c r="M36" i="21"/>
  <c r="M36" i="12" s="1"/>
  <c r="L13" i="21"/>
  <c r="D13" i="21"/>
  <c r="D13" i="12" s="1"/>
  <c r="K55" i="20"/>
  <c r="L45" i="11"/>
  <c r="F55" i="19"/>
  <c r="F55" i="10" s="1"/>
  <c r="F56" i="10"/>
  <c r="F13" i="19"/>
  <c r="F13" i="10" s="1"/>
  <c r="F14" i="10"/>
  <c r="J48" i="21"/>
  <c r="J48" i="12" s="1"/>
  <c r="F32" i="21"/>
  <c r="F32" i="12" s="1"/>
  <c r="K23" i="21"/>
  <c r="K23" i="12" s="1"/>
  <c r="M24" i="21"/>
  <c r="K14" i="21"/>
  <c r="L65" i="20"/>
  <c r="L65" i="11" s="1"/>
  <c r="L66" i="11"/>
  <c r="D55" i="11"/>
  <c r="D71" i="20"/>
  <c r="D71" i="11" s="1"/>
  <c r="E33" i="11"/>
  <c r="E32" i="20"/>
  <c r="E32" i="11" s="1"/>
  <c r="L14" i="20"/>
  <c r="M56" i="19"/>
  <c r="M57" i="10"/>
  <c r="I45" i="10"/>
  <c r="I48" i="19"/>
  <c r="I48" i="10" s="1"/>
  <c r="J13" i="19"/>
  <c r="M14" i="19"/>
  <c r="M15" i="10"/>
  <c r="E13" i="19"/>
  <c r="F45" i="12"/>
  <c r="J71" i="21"/>
  <c r="J71" i="12" s="1"/>
  <c r="M34" i="21"/>
  <c r="H29" i="21"/>
  <c r="H29" i="12" s="1"/>
  <c r="H26" i="12"/>
  <c r="I71" i="20"/>
  <c r="I71" i="11" s="1"/>
  <c r="I55" i="20"/>
  <c r="I55" i="11" s="1"/>
  <c r="I56" i="11"/>
  <c r="L34" i="11"/>
  <c r="L33" i="20"/>
  <c r="D32" i="20"/>
  <c r="D32" i="11" s="1"/>
  <c r="K13" i="20"/>
  <c r="K14" i="11"/>
  <c r="H48" i="19"/>
  <c r="H48" i="10" s="1"/>
  <c r="F26" i="10"/>
  <c r="L29" i="19"/>
  <c r="L29" i="10" s="1"/>
  <c r="L13" i="10"/>
  <c r="D29" i="19"/>
  <c r="D13" i="10"/>
  <c r="M60" i="21"/>
  <c r="K59" i="21"/>
  <c r="K59" i="12" s="1"/>
  <c r="G29" i="21"/>
  <c r="G29" i="12" s="1"/>
  <c r="H55" i="20"/>
  <c r="H55" i="11" s="1"/>
  <c r="I45" i="11"/>
  <c r="J26" i="11"/>
  <c r="L24" i="11"/>
  <c r="L23" i="20"/>
  <c r="L23" i="11" s="1"/>
  <c r="J13" i="20"/>
  <c r="J13" i="11" s="1"/>
  <c r="M63" i="10"/>
  <c r="M62" i="19"/>
  <c r="M62" i="10" s="1"/>
  <c r="K55" i="19"/>
  <c r="K55" i="10" s="1"/>
  <c r="K56" i="10"/>
  <c r="G48" i="19"/>
  <c r="G48" i="10" s="1"/>
  <c r="J36" i="10"/>
  <c r="J32" i="19"/>
  <c r="M34" i="10"/>
  <c r="M33" i="19"/>
  <c r="E32" i="19"/>
  <c r="M26" i="19"/>
  <c r="M26" i="10" s="1"/>
  <c r="M27" i="10"/>
  <c r="K29" i="19"/>
  <c r="K29" i="10" s="1"/>
  <c r="K13" i="10"/>
  <c r="K16" i="12"/>
  <c r="M58" i="21"/>
  <c r="M58" i="12" s="1"/>
  <c r="G48" i="21"/>
  <c r="G48" i="12" s="1"/>
  <c r="M39" i="21"/>
  <c r="M39" i="12" s="1"/>
  <c r="M26" i="21"/>
  <c r="F29" i="21"/>
  <c r="F29" i="12" s="1"/>
  <c r="H13" i="21"/>
  <c r="H13" i="12" s="1"/>
  <c r="H14" i="12"/>
  <c r="J71" i="20"/>
  <c r="J71" i="11" s="1"/>
  <c r="J33" i="11"/>
  <c r="J32" i="20"/>
  <c r="F71" i="19"/>
  <c r="F71" i="10" s="1"/>
  <c r="F68" i="10"/>
  <c r="M59" i="19"/>
  <c r="M59" i="10" s="1"/>
  <c r="G55" i="19"/>
  <c r="J55" i="19"/>
  <c r="H71" i="19"/>
  <c r="H71" i="10" s="1"/>
  <c r="H55" i="10"/>
  <c r="L32" i="10"/>
  <c r="L48" i="19"/>
  <c r="L48" i="10" s="1"/>
  <c r="D32" i="10"/>
  <c r="D48" i="19"/>
  <c r="K36" i="21"/>
  <c r="K36" i="12" s="1"/>
  <c r="F29" i="20"/>
  <c r="F29" i="11" s="1"/>
  <c r="L28" i="11"/>
  <c r="I23" i="11"/>
  <c r="J14" i="11"/>
  <c r="D48" i="10" l="1"/>
  <c r="D65" i="16"/>
  <c r="AP60" i="17"/>
  <c r="M26" i="12"/>
  <c r="M33" i="21"/>
  <c r="M33" i="12" s="1"/>
  <c r="M34" i="12"/>
  <c r="L13" i="12"/>
  <c r="W29" i="22"/>
  <c r="W29" i="13" s="1"/>
  <c r="R71" i="22"/>
  <c r="R55" i="13"/>
  <c r="J13" i="12"/>
  <c r="J29" i="21"/>
  <c r="J29" i="12" s="1"/>
  <c r="Q48" i="22"/>
  <c r="Q48" i="13" s="1"/>
  <c r="Q32" i="13"/>
  <c r="K55" i="21"/>
  <c r="K56" i="12"/>
  <c r="K60" i="16"/>
  <c r="M41" i="14"/>
  <c r="J44" i="23"/>
  <c r="J44" i="14" s="1"/>
  <c r="J28" i="14"/>
  <c r="E47" i="15"/>
  <c r="E63" i="24"/>
  <c r="L44" i="24"/>
  <c r="L44" i="15" s="1"/>
  <c r="H47" i="15"/>
  <c r="H63" i="24"/>
  <c r="I65" i="25"/>
  <c r="AC58" i="17"/>
  <c r="AC65" i="26"/>
  <c r="AD65" i="26"/>
  <c r="AD58" i="17"/>
  <c r="AB65" i="26"/>
  <c r="AB58" i="17"/>
  <c r="J69" i="25"/>
  <c r="J69" i="16" s="1"/>
  <c r="J65" i="16"/>
  <c r="J71" i="22"/>
  <c r="J55" i="13"/>
  <c r="I48" i="22"/>
  <c r="I48" i="13" s="1"/>
  <c r="I32" i="13"/>
  <c r="K47" i="25"/>
  <c r="K47" i="16" s="1"/>
  <c r="K48" i="16"/>
  <c r="Y65" i="26"/>
  <c r="Y58" i="17"/>
  <c r="U58" i="17"/>
  <c r="U65" i="26"/>
  <c r="V65" i="26"/>
  <c r="V58" i="17"/>
  <c r="S60" i="17"/>
  <c r="I48" i="20"/>
  <c r="I48" i="11" s="1"/>
  <c r="L33" i="11"/>
  <c r="L32" i="20"/>
  <c r="F55" i="11"/>
  <c r="F71" i="20"/>
  <c r="F71" i="11" s="1"/>
  <c r="Z71" i="22"/>
  <c r="Z71" i="13" s="1"/>
  <c r="Z55" i="13"/>
  <c r="K32" i="21"/>
  <c r="Y48" i="22"/>
  <c r="Y48" i="13" s="1"/>
  <c r="Y32" i="13"/>
  <c r="L29" i="21"/>
  <c r="L29" i="12" s="1"/>
  <c r="Z13" i="13"/>
  <c r="Z29" i="22"/>
  <c r="Z29" i="13" s="1"/>
  <c r="D65" i="14"/>
  <c r="D67" i="23"/>
  <c r="D67" i="14" s="1"/>
  <c r="L48" i="15"/>
  <c r="L47" i="24"/>
  <c r="H48" i="22"/>
  <c r="H48" i="13" s="1"/>
  <c r="M48" i="25"/>
  <c r="M48" i="16" s="1"/>
  <c r="F47" i="15"/>
  <c r="F63" i="24"/>
  <c r="I28" i="15"/>
  <c r="I44" i="24"/>
  <c r="AG65" i="26"/>
  <c r="AG58" i="17"/>
  <c r="AK58" i="17"/>
  <c r="AK65" i="26"/>
  <c r="AL65" i="26"/>
  <c r="AL58" i="17"/>
  <c r="P60" i="17"/>
  <c r="AE65" i="26"/>
  <c r="AE58" i="17"/>
  <c r="AA60" i="17"/>
  <c r="K29" i="20"/>
  <c r="K29" i="11" s="1"/>
  <c r="K13" i="11"/>
  <c r="H67" i="26"/>
  <c r="H62" i="17" s="1"/>
  <c r="H60" i="17"/>
  <c r="J48" i="20"/>
  <c r="J48" i="11" s="1"/>
  <c r="J32" i="11"/>
  <c r="M32" i="19"/>
  <c r="M32" i="10" s="1"/>
  <c r="M33" i="10"/>
  <c r="M55" i="19"/>
  <c r="M55" i="10" s="1"/>
  <c r="M56" i="10"/>
  <c r="K13" i="21"/>
  <c r="K13" i="12" s="1"/>
  <c r="K14" i="12"/>
  <c r="L55" i="20"/>
  <c r="L55" i="11" s="1"/>
  <c r="L56" i="11"/>
  <c r="D29" i="21"/>
  <c r="D29" i="12" s="1"/>
  <c r="K71" i="22"/>
  <c r="K71" i="13" s="1"/>
  <c r="K55" i="13"/>
  <c r="AH71" i="22"/>
  <c r="AH55" i="13"/>
  <c r="M42" i="21"/>
  <c r="M42" i="12" s="1"/>
  <c r="J48" i="22"/>
  <c r="J48" i="13" s="1"/>
  <c r="J32" i="13"/>
  <c r="AG48" i="22"/>
  <c r="AG48" i="13" s="1"/>
  <c r="AG32" i="13"/>
  <c r="M48" i="14"/>
  <c r="M47" i="23"/>
  <c r="M47" i="14" s="1"/>
  <c r="P48" i="22"/>
  <c r="P48" i="13" s="1"/>
  <c r="G63" i="14"/>
  <c r="G65" i="23"/>
  <c r="E69" i="25"/>
  <c r="E69" i="16" s="1"/>
  <c r="E65" i="16"/>
  <c r="E65" i="14"/>
  <c r="E67" i="23"/>
  <c r="E67" i="14" s="1"/>
  <c r="H63" i="14"/>
  <c r="H65" i="23"/>
  <c r="D65" i="26"/>
  <c r="D58" i="17"/>
  <c r="AJ65" i="26"/>
  <c r="AJ58" i="17"/>
  <c r="R13" i="13"/>
  <c r="R29" i="22"/>
  <c r="R29" i="13" s="1"/>
  <c r="E48" i="19"/>
  <c r="E48" i="10" s="1"/>
  <c r="E32" i="10"/>
  <c r="H71" i="20"/>
  <c r="H71" i="11" s="1"/>
  <c r="E29" i="19"/>
  <c r="E29" i="10" s="1"/>
  <c r="E13" i="10"/>
  <c r="L13" i="20"/>
  <c r="L14" i="11"/>
  <c r="M24" i="12"/>
  <c r="M23" i="21"/>
  <c r="M23" i="12" s="1"/>
  <c r="D48" i="20"/>
  <c r="D48" i="11" s="1"/>
  <c r="K71" i="19"/>
  <c r="K71" i="10" s="1"/>
  <c r="S71" i="22"/>
  <c r="S71" i="13" s="1"/>
  <c r="S55" i="13"/>
  <c r="AP71" i="22"/>
  <c r="AP71" i="13" s="1"/>
  <c r="AP55" i="13"/>
  <c r="R48" i="22"/>
  <c r="R48" i="13" s="1"/>
  <c r="R32" i="13"/>
  <c r="AO48" i="22"/>
  <c r="AO48" i="13" s="1"/>
  <c r="AO32" i="13"/>
  <c r="M45" i="12"/>
  <c r="AH13" i="13"/>
  <c r="AH29" i="22"/>
  <c r="AH29" i="13" s="1"/>
  <c r="G44" i="25"/>
  <c r="G28" i="16"/>
  <c r="X48" i="22"/>
  <c r="X48" i="13" s="1"/>
  <c r="M60" i="25"/>
  <c r="M60" i="16" s="1"/>
  <c r="M63" i="23"/>
  <c r="M60" i="14"/>
  <c r="F63" i="25"/>
  <c r="F47" i="16"/>
  <c r="I65" i="26"/>
  <c r="I58" i="17"/>
  <c r="AO65" i="26"/>
  <c r="AO58" i="17"/>
  <c r="Z67" i="26"/>
  <c r="Z62" i="17" s="1"/>
  <c r="Z60" i="17"/>
  <c r="AF65" i="26"/>
  <c r="G65" i="26"/>
  <c r="G58" i="17"/>
  <c r="AM65" i="26"/>
  <c r="AM58" i="17"/>
  <c r="AI65" i="26"/>
  <c r="W65" i="26"/>
  <c r="W58" i="17"/>
  <c r="J32" i="10"/>
  <c r="J48" i="19"/>
  <c r="J48" i="10" s="1"/>
  <c r="F29" i="19"/>
  <c r="F29" i="10" s="1"/>
  <c r="L71" i="20"/>
  <c r="L71" i="11" s="1"/>
  <c r="L68" i="11"/>
  <c r="AA71" i="22"/>
  <c r="AA71" i="13" s="1"/>
  <c r="AA55" i="13"/>
  <c r="I71" i="22"/>
  <c r="I71" i="13" s="1"/>
  <c r="Z48" i="22"/>
  <c r="Z48" i="13" s="1"/>
  <c r="Z32" i="13"/>
  <c r="H63" i="25"/>
  <c r="H47" i="16"/>
  <c r="I67" i="23"/>
  <c r="I67" i="14" s="1"/>
  <c r="I65" i="14"/>
  <c r="I55" i="12"/>
  <c r="I71" i="21"/>
  <c r="I71" i="12" s="1"/>
  <c r="AF48" i="22"/>
  <c r="AF48" i="13" s="1"/>
  <c r="L65" i="23"/>
  <c r="K44" i="25"/>
  <c r="K44" i="16" s="1"/>
  <c r="J47" i="14"/>
  <c r="J63" i="23"/>
  <c r="E67" i="26"/>
  <c r="E62" i="17" s="1"/>
  <c r="E60" i="17"/>
  <c r="L65" i="26"/>
  <c r="L58" i="17"/>
  <c r="AR65" i="26"/>
  <c r="AR58" i="17"/>
  <c r="M28" i="23"/>
  <c r="M28" i="14" s="1"/>
  <c r="M29" i="14"/>
  <c r="D29" i="10"/>
  <c r="I29" i="21"/>
  <c r="I29" i="12" s="1"/>
  <c r="I13" i="12"/>
  <c r="M69" i="12"/>
  <c r="M68" i="21"/>
  <c r="AH48" i="22"/>
  <c r="AH48" i="13" s="1"/>
  <c r="AH32" i="13"/>
  <c r="J13" i="13"/>
  <c r="J29" i="22"/>
  <c r="J29" i="13" s="1"/>
  <c r="AP13" i="13"/>
  <c r="AP29" i="22"/>
  <c r="AP29" i="13" s="1"/>
  <c r="J65" i="24"/>
  <c r="J63" i="15"/>
  <c r="AN48" i="22"/>
  <c r="AN48" i="13" s="1"/>
  <c r="K65" i="14"/>
  <c r="K67" i="23"/>
  <c r="K67" i="14" s="1"/>
  <c r="M41" i="25"/>
  <c r="M41" i="16" s="1"/>
  <c r="G28" i="15"/>
  <c r="G44" i="24"/>
  <c r="M51" i="25"/>
  <c r="M51" i="16" s="1"/>
  <c r="Q65" i="26"/>
  <c r="Q58" i="17"/>
  <c r="F65" i="26"/>
  <c r="F58" i="17"/>
  <c r="X67" i="26"/>
  <c r="X62" i="17" s="1"/>
  <c r="X60" i="17"/>
  <c r="AN65" i="26"/>
  <c r="O65" i="26"/>
  <c r="O58" i="17"/>
  <c r="K65" i="26"/>
  <c r="AQ65" i="26"/>
  <c r="M56" i="21"/>
  <c r="M56" i="12" s="1"/>
  <c r="M57" i="12"/>
  <c r="M30" i="10"/>
  <c r="J71" i="19"/>
  <c r="J71" i="10" s="1"/>
  <c r="J55" i="10"/>
  <c r="M13" i="19"/>
  <c r="M13" i="10" s="1"/>
  <c r="M14" i="10"/>
  <c r="F48" i="21"/>
  <c r="F48" i="12" s="1"/>
  <c r="AI71" i="22"/>
  <c r="AI71" i="13" s="1"/>
  <c r="AI55" i="13"/>
  <c r="G71" i="19"/>
  <c r="G55" i="10"/>
  <c r="J29" i="20"/>
  <c r="J29" i="11" s="1"/>
  <c r="M59" i="21"/>
  <c r="M59" i="12" s="1"/>
  <c r="M60" i="12"/>
  <c r="J29" i="19"/>
  <c r="J29" i="10" s="1"/>
  <c r="J13" i="10"/>
  <c r="K71" i="20"/>
  <c r="K71" i="11" s="1"/>
  <c r="K55" i="11"/>
  <c r="G48" i="20"/>
  <c r="G48" i="11" s="1"/>
  <c r="G32" i="11"/>
  <c r="K29" i="21"/>
  <c r="K29" i="12" s="1"/>
  <c r="K26" i="12"/>
  <c r="G29" i="22"/>
  <c r="G29" i="13" s="1"/>
  <c r="K71" i="21"/>
  <c r="K71" i="12" s="1"/>
  <c r="K68" i="12"/>
  <c r="AQ71" i="22"/>
  <c r="AQ71" i="13" s="1"/>
  <c r="AQ55" i="13"/>
  <c r="Y71" i="22"/>
  <c r="Y71" i="13" s="1"/>
  <c r="AP48" i="22"/>
  <c r="AP48" i="13" s="1"/>
  <c r="AP32" i="13"/>
  <c r="L47" i="16"/>
  <c r="L63" i="25"/>
  <c r="L44" i="16"/>
  <c r="K63" i="15"/>
  <c r="K65" i="24"/>
  <c r="D44" i="24"/>
  <c r="F63" i="23"/>
  <c r="M38" i="25"/>
  <c r="M38" i="16" s="1"/>
  <c r="M58" i="17"/>
  <c r="M65" i="26"/>
  <c r="N65" i="26"/>
  <c r="N58" i="17"/>
  <c r="T65" i="26"/>
  <c r="T58" i="17"/>
  <c r="G71" i="10" l="1"/>
  <c r="M71" i="19"/>
  <c r="M71" i="10" s="1"/>
  <c r="L67" i="26"/>
  <c r="L62" i="17" s="1"/>
  <c r="L60" i="17"/>
  <c r="AJ67" i="26"/>
  <c r="AJ62" i="17" s="1"/>
  <c r="AJ60" i="17"/>
  <c r="L47" i="15"/>
  <c r="L63" i="24"/>
  <c r="Y60" i="17"/>
  <c r="Y67" i="26"/>
  <c r="Y62" i="17" s="1"/>
  <c r="H65" i="24"/>
  <c r="H63" i="15"/>
  <c r="M44" i="23"/>
  <c r="M29" i="19"/>
  <c r="M29" i="10" s="1"/>
  <c r="W67" i="26"/>
  <c r="W62" i="17" s="1"/>
  <c r="W60" i="17"/>
  <c r="M63" i="14"/>
  <c r="G65" i="14"/>
  <c r="G67" i="23"/>
  <c r="G67" i="14" s="1"/>
  <c r="AE67" i="26"/>
  <c r="AE62" i="17" s="1"/>
  <c r="AE60" i="17"/>
  <c r="AG60" i="17"/>
  <c r="AG67" i="26"/>
  <c r="AG62" i="17" s="1"/>
  <c r="M32" i="21"/>
  <c r="K32" i="12"/>
  <c r="K48" i="21"/>
  <c r="K48" i="12" s="1"/>
  <c r="S67" i="26"/>
  <c r="S62" i="17" s="1"/>
  <c r="AI60" i="17"/>
  <c r="AI67" i="26"/>
  <c r="AI62" i="17" s="1"/>
  <c r="D67" i="26"/>
  <c r="D62" i="17" s="1"/>
  <c r="D60" i="17"/>
  <c r="I44" i="15"/>
  <c r="I65" i="24"/>
  <c r="AB67" i="26"/>
  <c r="AB62" i="17" s="1"/>
  <c r="AB60" i="17"/>
  <c r="K63" i="25"/>
  <c r="R71" i="13"/>
  <c r="R67" i="26"/>
  <c r="R62" i="17" s="1"/>
  <c r="AQ60" i="17"/>
  <c r="AQ67" i="26"/>
  <c r="AQ62" i="17" s="1"/>
  <c r="J65" i="23"/>
  <c r="J63" i="14"/>
  <c r="AO60" i="17"/>
  <c r="AO67" i="26"/>
  <c r="AO62" i="17" s="1"/>
  <c r="H67" i="23"/>
  <c r="H67" i="14" s="1"/>
  <c r="H65" i="14"/>
  <c r="P67" i="26"/>
  <c r="P62" i="17" s="1"/>
  <c r="E63" i="15"/>
  <c r="E65" i="24"/>
  <c r="AP67" i="26"/>
  <c r="AP62" i="17" s="1"/>
  <c r="L65" i="25"/>
  <c r="L63" i="16"/>
  <c r="F60" i="17"/>
  <c r="F67" i="26"/>
  <c r="F62" i="17" s="1"/>
  <c r="F63" i="14"/>
  <c r="F65" i="23"/>
  <c r="K60" i="17"/>
  <c r="K67" i="26"/>
  <c r="K62" i="17" s="1"/>
  <c r="AM67" i="26"/>
  <c r="AM62" i="17" s="1"/>
  <c r="AM60" i="17"/>
  <c r="AH71" i="13"/>
  <c r="AH67" i="26"/>
  <c r="AH62" i="17" s="1"/>
  <c r="F63" i="15"/>
  <c r="F65" i="24"/>
  <c r="V60" i="17"/>
  <c r="V67" i="26"/>
  <c r="V62" i="17" s="1"/>
  <c r="AD60" i="17"/>
  <c r="AD67" i="26"/>
  <c r="AD62" i="17" s="1"/>
  <c r="K55" i="12"/>
  <c r="M55" i="21"/>
  <c r="M55" i="12" s="1"/>
  <c r="N60" i="17"/>
  <c r="N67" i="26"/>
  <c r="N62" i="17" s="1"/>
  <c r="M67" i="26"/>
  <c r="M62" i="17" s="1"/>
  <c r="M60" i="17"/>
  <c r="D44" i="15"/>
  <c r="D65" i="24"/>
  <c r="Q60" i="17"/>
  <c r="Q67" i="26"/>
  <c r="Q62" i="17" s="1"/>
  <c r="M68" i="12"/>
  <c r="H65" i="25"/>
  <c r="H63" i="16"/>
  <c r="I60" i="17"/>
  <c r="I67" i="26"/>
  <c r="I62" i="17" s="1"/>
  <c r="G44" i="16"/>
  <c r="G65" i="25"/>
  <c r="AL60" i="17"/>
  <c r="AL67" i="26"/>
  <c r="AL62" i="17" s="1"/>
  <c r="U67" i="26"/>
  <c r="U62" i="17" s="1"/>
  <c r="U60" i="17"/>
  <c r="AC67" i="26"/>
  <c r="AC62" i="17" s="1"/>
  <c r="AC60" i="17"/>
  <c r="M13" i="21"/>
  <c r="D69" i="25"/>
  <c r="D69" i="16" s="1"/>
  <c r="O67" i="26"/>
  <c r="O62" i="17" s="1"/>
  <c r="O60" i="17"/>
  <c r="J65" i="15"/>
  <c r="J67" i="24"/>
  <c r="J67" i="15" s="1"/>
  <c r="AR67" i="26"/>
  <c r="AR62" i="17" s="1"/>
  <c r="AR60" i="17"/>
  <c r="L65" i="14"/>
  <c r="L67" i="23"/>
  <c r="L67" i="14" s="1"/>
  <c r="G67" i="26"/>
  <c r="G62" i="17" s="1"/>
  <c r="G60" i="17"/>
  <c r="AA67" i="26"/>
  <c r="AA62" i="17" s="1"/>
  <c r="AK67" i="26"/>
  <c r="AK62" i="17" s="1"/>
  <c r="AK60" i="17"/>
  <c r="L32" i="11"/>
  <c r="L48" i="20"/>
  <c r="L48" i="11" s="1"/>
  <c r="J71" i="13"/>
  <c r="J67" i="26"/>
  <c r="J62" i="17" s="1"/>
  <c r="M48" i="19"/>
  <c r="M48" i="10" s="1"/>
  <c r="T67" i="26"/>
  <c r="T62" i="17" s="1"/>
  <c r="T60" i="17"/>
  <c r="K65" i="15"/>
  <c r="K67" i="24"/>
  <c r="K67" i="15" s="1"/>
  <c r="AN67" i="26"/>
  <c r="AN62" i="17" s="1"/>
  <c r="AN60" i="17"/>
  <c r="G44" i="15"/>
  <c r="G65" i="24"/>
  <c r="AF67" i="26"/>
  <c r="AF62" i="17" s="1"/>
  <c r="AF60" i="17"/>
  <c r="F65" i="25"/>
  <c r="F63" i="16"/>
  <c r="L13" i="11"/>
  <c r="L29" i="20"/>
  <c r="L29" i="11" s="1"/>
  <c r="I69" i="25"/>
  <c r="I69" i="16" s="1"/>
  <c r="I65" i="16"/>
  <c r="M13" i="12" l="1"/>
  <c r="M29" i="21"/>
  <c r="M29" i="12" s="1"/>
  <c r="D65" i="15"/>
  <c r="D67" i="24"/>
  <c r="D67" i="15" s="1"/>
  <c r="M31" i="10"/>
  <c r="M44" i="14"/>
  <c r="M44" i="25"/>
  <c r="M44" i="16" s="1"/>
  <c r="M65" i="25"/>
  <c r="L69" i="25"/>
  <c r="L69" i="16" s="1"/>
  <c r="L65" i="16"/>
  <c r="H69" i="25"/>
  <c r="H69" i="16" s="1"/>
  <c r="H65" i="16"/>
  <c r="H67" i="24"/>
  <c r="H67" i="15" s="1"/>
  <c r="H65" i="15"/>
  <c r="L63" i="15"/>
  <c r="L65" i="24"/>
  <c r="K65" i="25"/>
  <c r="K63" i="16"/>
  <c r="G67" i="24"/>
  <c r="G67" i="15" s="1"/>
  <c r="G65" i="15"/>
  <c r="F65" i="15"/>
  <c r="F67" i="24"/>
  <c r="F67" i="15" s="1"/>
  <c r="F65" i="14"/>
  <c r="F67" i="23"/>
  <c r="F67" i="14" s="1"/>
  <c r="E65" i="15"/>
  <c r="E67" i="24"/>
  <c r="E67" i="15" s="1"/>
  <c r="J65" i="14"/>
  <c r="J67" i="23"/>
  <c r="J67" i="14" s="1"/>
  <c r="I65" i="15"/>
  <c r="I67" i="24"/>
  <c r="I67" i="15" s="1"/>
  <c r="G69" i="25"/>
  <c r="G69" i="16" s="1"/>
  <c r="G65" i="16"/>
  <c r="F69" i="25"/>
  <c r="F69" i="16" s="1"/>
  <c r="F65" i="16"/>
  <c r="M63" i="25"/>
  <c r="M63" i="16" s="1"/>
  <c r="M71" i="21"/>
  <c r="M71" i="12" s="1"/>
  <c r="M32" i="12"/>
  <c r="M48" i="21"/>
  <c r="M48" i="12" s="1"/>
  <c r="M65" i="23"/>
  <c r="M69" i="25" l="1"/>
  <c r="M69" i="16" s="1"/>
  <c r="M65" i="16"/>
  <c r="L65" i="15"/>
  <c r="L67" i="24"/>
  <c r="L67" i="15" s="1"/>
  <c r="M65" i="14"/>
  <c r="M67" i="23"/>
  <c r="M67" i="14" s="1"/>
  <c r="K69" i="25"/>
  <c r="K69" i="16" s="1"/>
  <c r="K65" i="16"/>
</calcChain>
</file>

<file path=xl/sharedStrings.xml><?xml version="1.0" encoding="utf-8"?>
<sst xmlns="http://schemas.openxmlformats.org/spreadsheetml/2006/main" count="2371" uniqueCount="780">
  <si>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</si>
  <si>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</si>
  <si>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</si>
  <si>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</si>
  <si>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</si>
  <si>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</si>
  <si>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</si>
  <si>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</si>
  <si>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</si>
  <si>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</si>
  <si>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</si>
  <si>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</si>
  <si>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</si>
  <si>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</si>
  <si>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</si>
  <si>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</si>
  <si>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</si>
  <si>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</si>
  <si>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</si>
  <si>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</si>
  <si>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</si>
  <si>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</si>
  <si>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</si>
  <si>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</si>
  <si>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</si>
  <si>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</si>
  <si>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</si>
  <si>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</si>
  <si>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</si>
  <si>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</si>
  <si>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</si>
  <si>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</si>
  <si>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</si>
  <si>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</si>
  <si>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</si>
  <si>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</si>
  <si>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</si>
  <si>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</si>
  <si>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</si>
  <si>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</si>
  <si>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</si>
  <si>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</si>
  <si>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</si>
  <si>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</si>
  <si>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</si>
  <si>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</si>
  <si>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</si>
  <si>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</si>
  <si>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</si>
  <si>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</si>
  <si>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</si>
  <si>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</si>
  <si>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</si>
  <si>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</si>
  <si>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</si>
  <si>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</si>
  <si>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</si>
  <si>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</si>
  <si>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</si>
  <si>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</si>
  <si>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</si>
  <si>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</si>
  <si>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</si>
  <si>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</si>
  <si>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</si>
  <si>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</si>
  <si>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</si>
  <si>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</si>
  <si>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</si>
  <si>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</si>
  <si>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</si>
  <si>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</si>
  <si>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</si>
  <si>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</si>
  <si>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</si>
  <si>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</si>
  <si>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</si>
  <si>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</si>
  <si>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</si>
  <si>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</si>
  <si>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</si>
  <si>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</si>
  <si>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</si>
  <si>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</si>
  <si>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</si>
  <si>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</si>
  <si>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</si>
  <si>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</si>
  <si>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</si>
  <si>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</si>
  <si>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</si>
  <si>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</si>
  <si>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</si>
  <si>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</si>
  <si>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</si>
  <si>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</si>
  <si>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</si>
  <si>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</si>
  <si>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</si>
  <si>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</si>
  <si>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</si>
  <si>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</si>
  <si>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</si>
  <si>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</si>
  <si>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</si>
  <si>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</si>
  <si>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</si>
  <si>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</si>
  <si>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</si>
  <si>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</si>
  <si>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</si>
  <si>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</si>
  <si>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</si>
  <si>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</si>
  <si>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</si>
  <si>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</si>
  <si>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</si>
  <si>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</si>
  <si>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</si>
  <si>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</si>
  <si>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</si>
  <si>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</si>
  <si>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</si>
  <si>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</si>
  <si>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</si>
  <si>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</si>
  <si>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</si>
  <si>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</si>
  <si>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</si>
  <si>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</si>
  <si>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</si>
  <si>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</si>
  <si>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</si>
  <si>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</si>
  <si>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</si>
  <si>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</si>
  <si>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</si>
  <si>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</si>
  <si>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</si>
  <si>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</si>
  <si>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</si>
  <si>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</si>
  <si>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</si>
  <si>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</si>
  <si>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</si>
  <si>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</si>
  <si>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</si>
  <si>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</si>
  <si>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</si>
  <si>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</si>
  <si>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</si>
  <si>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</si>
  <si>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</si>
  <si>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</si>
  <si>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</si>
  <si>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</si>
  <si>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</si>
  <si>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</si>
  <si>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</si>
  <si>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</si>
  <si>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</si>
  <si>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</si>
  <si>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</si>
  <si>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</si>
  <si>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</si>
  <si>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</si>
  <si>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</si>
  <si>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</si>
  <si>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</si>
  <si>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</si>
  <si>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</si>
  <si>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</si>
  <si>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</si>
  <si>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</si>
  <si>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</si>
  <si>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</si>
  <si>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</si>
  <si>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</si>
  <si>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</si>
  <si>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</si>
  <si>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</si>
  <si>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</si>
  <si>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</si>
  <si>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</si>
  <si>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</si>
  <si>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</si>
  <si>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</si>
  <si>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</si>
  <si>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</si>
  <si>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</si>
  <si>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</si>
  <si>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</si>
  <si>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</si>
  <si>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</si>
  <si>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</si>
  <si>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</si>
  <si>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</si>
  <si>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</si>
  <si>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</si>
  <si>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</si>
  <si>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</si>
  <si>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</si>
  <si>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</si>
  <si>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</si>
  <si>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</si>
  <si>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</si>
  <si>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</si>
  <si>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</si>
  <si>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</si>
  <si>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</si>
  <si>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</si>
  <si>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</si>
  <si>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</si>
  <si>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</si>
  <si>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</si>
  <si>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</si>
  <si>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</si>
  <si>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</si>
  <si>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</si>
  <si>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</si>
  <si>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</si>
  <si>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</si>
  <si>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</si>
  <si>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</si>
  <si>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</si>
  <si>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</si>
  <si>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</si>
  <si>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</si>
  <si>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</si>
  <si>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</si>
  <si>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</si>
  <si>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</si>
  <si>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</si>
  <si>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</si>
  <si>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</si>
  <si>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</si>
  <si>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</si>
  <si>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</si>
  <si>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</si>
  <si>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</si>
  <si>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</si>
  <si>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</si>
  <si>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</si>
  <si>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</si>
  <si>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</si>
  <si>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</si>
  <si>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</si>
  <si>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</si>
  <si>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</si>
  <si>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</si>
  <si>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</si>
  <si>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</si>
  <si>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</si>
  <si>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</si>
  <si>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</si>
  <si>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</si>
  <si>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</si>
  <si>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</si>
  <si>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</si>
  <si>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</si>
  <si>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</si>
  <si>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</si>
  <si>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</si>
  <si>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</si>
  <si>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</si>
  <si>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</si>
  <si>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</si>
  <si>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</si>
  <si>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</si>
  <si>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</si>
  <si>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</si>
  <si>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</si>
  <si>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</si>
  <si>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</si>
  <si>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</si>
  <si>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</si>
  <si>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</si>
  <si>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</si>
  <si>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</si>
  <si>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</si>
  <si>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</si>
  <si>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</si>
  <si>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</si>
  <si>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</si>
  <si>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</si>
  <si>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</si>
  <si>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</si>
  <si>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</si>
  <si>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</si>
  <si>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</si>
  <si>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</si>
  <si>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</si>
  <si>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</si>
  <si>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</si>
  <si>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</si>
  <si>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</si>
  <si>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</si>
  <si>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</si>
  <si>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</si>
  <si>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</si>
  <si>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</si>
  <si>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</si>
  <si>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</si>
  <si>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</si>
  <si>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</si>
  <si>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</si>
  <si>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</si>
  <si>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</si>
  <si>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</si>
  <si>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</si>
  <si>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</si>
  <si>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</si>
  <si>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</si>
  <si>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</si>
  <si>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</si>
  <si>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</si>
  <si>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</si>
  <si>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</si>
  <si>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</si>
  <si>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АСТРАХАНСКАЯ ОБЛАСТЬ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</si>
  <si>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</si>
  <si>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</si>
  <si>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</si>
  <si>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</si>
  <si>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</si>
  <si>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</si>
  <si>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</si>
  <si>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</si>
  <si>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</si>
  <si>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</si>
  <si>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</si>
  <si>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</si>
  <si>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</si>
  <si>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</si>
  <si>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</si>
  <si>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</si>
  <si>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</si>
  <si>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</si>
  <si>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</si>
  <si>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</si>
  <si>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(июль 2011)</t>
  </si>
  <si>
    <t>Структура оборота валют по кассовым сделкам и форвардным контрактам в июле 2011года (млн.долл. США)</t>
  </si>
  <si>
    <t>Turnover in nominal or notional principal amounts in July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</si>
  <si>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</si>
  <si>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</si>
  <si>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</si>
  <si>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</si>
  <si>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</si>
  <si>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</si>
  <si>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</si>
  <si>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</si>
  <si>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</si>
  <si>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</si>
  <si>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</si>
  <si>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</si>
  <si>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</si>
  <si>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</si>
  <si>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</si>
  <si>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</si>
  <si>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</si>
  <si>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</si>
  <si>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</si>
  <si>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</si>
  <si>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</si>
  <si>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</si>
  <si>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</si>
  <si>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</si>
  <si>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</si>
  <si>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</si>
  <si>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</si>
  <si>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</si>
  <si>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</si>
  <si>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</si>
  <si>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</si>
  <si>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</si>
  <si>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</si>
  <si>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</si>
  <si>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</si>
  <si>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</si>
  <si>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</si>
  <si>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</si>
  <si>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</si>
  <si>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</si>
  <si>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</si>
  <si>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</si>
  <si>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</si>
  <si>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</si>
  <si>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</si>
  <si>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</si>
  <si>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</si>
  <si>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</si>
  <si>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</si>
  <si>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</si>
  <si>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</si>
  <si>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</si>
  <si>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</si>
  <si>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</si>
  <si>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</si>
  <si>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</si>
  <si>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</si>
  <si>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</si>
  <si>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</si>
  <si>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</si>
  <si>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</si>
  <si>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</si>
  <si>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</si>
  <si>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</si>
  <si>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</si>
  <si>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</si>
  <si>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</si>
  <si>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</si>
  <si>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</si>
  <si>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</si>
  <si>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</si>
  <si>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</si>
  <si>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</si>
  <si>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</si>
  <si>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</si>
  <si>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</si>
  <si>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</si>
  <si>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</si>
  <si>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</si>
  <si>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</si>
  <si>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</si>
  <si>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</si>
  <si>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</si>
  <si>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</si>
  <si>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</si>
  <si>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</si>
  <si>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</si>
  <si>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</si>
  <si>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</si>
  <si>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</si>
  <si>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</si>
  <si>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</si>
  <si>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</si>
  <si>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</si>
  <si>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</si>
  <si>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</si>
  <si>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</si>
  <si>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</si>
  <si>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</si>
  <si>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</si>
  <si>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</si>
  <si>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</si>
  <si>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</si>
  <si>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</si>
  <si>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</si>
  <si>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</si>
  <si>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</si>
  <si>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</si>
  <si>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</si>
  <si>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</si>
  <si>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</si>
  <si>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</si>
  <si>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</si>
  <si>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</si>
  <si>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</si>
  <si>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</si>
  <si>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</si>
  <si>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</si>
  <si>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</si>
  <si>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</si>
  <si>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</si>
  <si>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</si>
  <si>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</si>
  <si>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</si>
  <si>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</si>
  <si>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</si>
  <si>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</si>
  <si>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</si>
  <si>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</si>
  <si>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</si>
  <si>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</si>
  <si>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</si>
  <si>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</si>
  <si>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</si>
  <si>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</si>
  <si>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</si>
  <si>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</si>
  <si>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</si>
  <si>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</si>
  <si>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</si>
  <si>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</si>
  <si>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</si>
  <si>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</si>
  <si>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</si>
  <si>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</si>
  <si>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</si>
  <si>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</si>
  <si>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</si>
  <si>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</si>
  <si>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</si>
  <si>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</si>
  <si>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</si>
  <si>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</si>
  <si>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</si>
  <si>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</si>
  <si>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</si>
  <si>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</si>
  <si>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</si>
  <si>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</si>
  <si>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</si>
  <si>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</si>
  <si>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</si>
  <si>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</si>
  <si>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</si>
  <si>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</si>
  <si>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</si>
  <si>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</si>
  <si>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</si>
  <si>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</si>
  <si>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</si>
  <si>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</si>
  <si>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</si>
  <si>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</si>
  <si>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</si>
  <si>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</si>
  <si>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</si>
  <si>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</si>
  <si>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</si>
  <si>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</si>
  <si>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</si>
  <si>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</si>
  <si>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</si>
  <si>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</si>
  <si>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</si>
  <si>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</si>
  <si>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</si>
  <si>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</si>
  <si>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</si>
  <si>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</si>
  <si>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</si>
  <si>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</si>
  <si>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</si>
  <si>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</si>
  <si>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</si>
  <si>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</si>
  <si>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</si>
  <si>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</si>
  <si>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</si>
  <si>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</si>
  <si>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</si>
  <si>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</si>
  <si>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</si>
  <si>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</si>
  <si>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</si>
  <si>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</si>
  <si>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</si>
  <si>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</si>
  <si>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</si>
  <si>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</si>
  <si>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</si>
  <si>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</si>
  <si>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</si>
  <si>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</si>
  <si>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</si>
  <si>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</si>
  <si>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</si>
  <si>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</si>
  <si>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</si>
  <si>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</si>
  <si>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</si>
  <si>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</si>
  <si>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</si>
  <si>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</si>
  <si>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</si>
  <si>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</si>
  <si>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</si>
  <si>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</si>
  <si>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</si>
  <si>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</si>
  <si>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</si>
  <si>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</si>
  <si>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</si>
  <si>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</si>
  <si>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</si>
  <si>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</si>
  <si>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</si>
  <si>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</si>
  <si>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</si>
  <si>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</si>
  <si>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</si>
  <si>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</si>
  <si>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</si>
  <si>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</si>
  <si>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</si>
  <si>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</si>
  <si>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</si>
  <si>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</si>
  <si>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</si>
  <si>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</si>
  <si>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</si>
  <si>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</si>
  <si>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</si>
  <si>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</si>
  <si>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</si>
  <si>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</si>
  <si>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</si>
  <si>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</si>
  <si>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</si>
  <si>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</si>
  <si>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</si>
  <si>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</si>
  <si>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</si>
  <si>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</si>
  <si>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</si>
  <si>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</si>
  <si>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</si>
  <si>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</si>
  <si>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</si>
  <si>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</si>
  <si>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</si>
  <si>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</si>
  <si>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</si>
  <si>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</si>
  <si>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</si>
  <si>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</si>
  <si>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</si>
  <si>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</si>
  <si>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</si>
  <si>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</si>
  <si>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</si>
  <si>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</si>
  <si>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</si>
  <si>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</si>
  <si>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</si>
  <si>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</si>
  <si>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</si>
  <si>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</si>
  <si>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</si>
  <si>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</si>
  <si>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</si>
  <si>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</si>
  <si>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</si>
  <si>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</si>
  <si>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</si>
  <si>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</si>
  <si>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</si>
  <si>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</si>
  <si>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</si>
  <si>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</si>
  <si>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</si>
  <si>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</si>
  <si>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</si>
  <si>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</si>
  <si>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</si>
  <si>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</si>
  <si>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</si>
  <si>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</si>
  <si>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</si>
  <si>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</si>
  <si>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</si>
  <si>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</si>
  <si>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</si>
  <si>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</si>
  <si>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</si>
  <si>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</si>
  <si>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</si>
  <si>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</si>
  <si>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</si>
  <si>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</si>
  <si>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</si>
  <si>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</si>
  <si>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</si>
  <si>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</si>
  <si>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</si>
  <si>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</si>
  <si>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</si>
  <si>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</si>
  <si>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</si>
  <si>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</si>
  <si>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</si>
  <si>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</si>
  <si>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</si>
  <si>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</si>
  <si>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</si>
  <si>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</si>
  <si>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</si>
  <si>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</si>
  <si>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</si>
  <si>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</si>
  <si>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</si>
  <si>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</si>
  <si>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</si>
  <si>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</si>
  <si>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</si>
  <si>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</si>
  <si>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</si>
  <si>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</si>
  <si>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</si>
  <si>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</si>
  <si>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СНГ</t>
  </si>
  <si>
    <t>КИПР</t>
  </si>
  <si>
    <t>СЕВЕРНАЯ АМЕРИКА</t>
  </si>
  <si>
    <t>АЗИЯ</t>
  </si>
  <si>
    <t>ЮЖНАЯ ЕВРОПА</t>
  </si>
  <si>
    <t>ВОСТОЧНАЯ ЕВРОПА</t>
  </si>
  <si>
    <t>АФРИКА</t>
  </si>
  <si>
    <t>ТУРЦИЯ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</si>
  <si>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</si>
  <si>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</si>
  <si>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</si>
  <si>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</si>
  <si>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</si>
  <si>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</si>
  <si>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</si>
  <si>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</si>
  <si>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</si>
  <si>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</si>
  <si>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</si>
  <si>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</si>
  <si>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</si>
  <si>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</si>
  <si>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</si>
  <si>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</si>
  <si>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</si>
  <si>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</si>
  <si>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</si>
  <si>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</si>
  <si>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</si>
  <si>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</si>
  <si>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</si>
  <si>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</si>
  <si>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</si>
  <si>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</si>
  <si>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</si>
  <si>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</si>
  <si>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</si>
  <si>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</si>
  <si>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</si>
  <si>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</si>
  <si>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</si>
  <si>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</si>
  <si>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</si>
  <si>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</si>
  <si>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</si>
  <si>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</si>
  <si>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</si>
  <si>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</si>
  <si>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</si>
  <si>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</si>
  <si>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ГРЕЦИЯ</t>
  </si>
  <si>
    <t>ИТАЛИЯ</t>
  </si>
  <si>
    <t>СЛОВЕНИЯ</t>
  </si>
  <si>
    <t>БОЛГАРИЯ</t>
  </si>
  <si>
    <t>ВЕНГРИЯ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</si>
  <si>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</si>
  <si>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</si>
  <si>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</si>
  <si>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</si>
  <si>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</si>
  <si>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ФРАНЦУЗСКАЯ ГВИАНА</t>
  </si>
  <si>
    <t>СЛОВАКИЯ</t>
  </si>
  <si>
    <t>ИНДИЯ</t>
  </si>
  <si>
    <t>НОРВЕГИЯ</t>
  </si>
  <si>
    <t>ИСПАНИЯ</t>
  </si>
  <si>
    <t>КАНАДА</t>
  </si>
  <si>
    <t>ТЮМЕНСКАЯ ОБЛАСТЬ</t>
  </si>
  <si>
    <t>СМОЛЕНСКАЯ ОБЛАСТЬ</t>
  </si>
  <si>
    <t>РЕСПУБЛИКА ТАТАРСТАН</t>
  </si>
  <si>
    <t>ЛЕНИНГРАДСКАЯ ОБЛАСТЬ</t>
  </si>
  <si>
    <t>КАЛИНИНГРАДСКАЯ ОБЛАСТЬ</t>
  </si>
  <si>
    <t>ОРЕНБУРГСКАЯ ОБЛАСТЬ</t>
  </si>
  <si>
    <t>РЕСПУБЛИКА ДАГЕСТАН</t>
  </si>
  <si>
    <t>РЕСПУБЛИКА БАШКОРТОСТАН</t>
  </si>
  <si>
    <t>ЧЕЛЯБИНСКАЯ ОБЛАСТЬ</t>
  </si>
  <si>
    <t>КРАСНОДАРСКИЙ КРАЙ</t>
  </si>
  <si>
    <t>ВОЛОГОДСКАЯ ОБЛАСТЬ</t>
  </si>
  <si>
    <t>ИРКУТСКАЯ ОБЛАСТЬ</t>
  </si>
  <si>
    <t>КИРОВСКАЯ ОБЛАСТЬ</t>
  </si>
  <si>
    <t>ИВАНОВСКАЯ ОБЛАСТЬ</t>
  </si>
  <si>
    <t>ОМСКАЯ ОБЛАСТЬ</t>
  </si>
  <si>
    <t>ПЕРМСКИЙ КРАЙ</t>
  </si>
  <si>
    <t>САРАТОВСКАЯ ОБЛАСТЬ</t>
  </si>
  <si>
    <t>РЕСПУБЛИКА КОМИ</t>
  </si>
  <si>
    <t>КАЛУЖСКАЯ ОБЛАСТЬ</t>
  </si>
  <si>
    <t>РЕСПУБЛИКА САХА(ЯКУТИЯ)</t>
  </si>
  <si>
    <t>ТВЕРСКАЯ ОБЛАСТЬ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</si>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</sst>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96-4C26-BE99-810DAF4BD37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96-4C26-BE99-810DAF4BD37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996-4C26-BE99-810DAF4BD37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996-4C26-BE99-810DAF4BD37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996-4C26-BE99-810DAF4BD37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996-4C26-BE99-810DAF4BD37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996-4C26-BE99-810DAF4BD37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996-4C26-BE99-810DAF4BD37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996-4C26-BE99-810DAF4BD37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996-4C26-BE99-810DAF4BD37D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996-4C26-BE99-810DAF4BD37D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996-4C26-BE99-810DAF4BD37D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996-4C26-BE99-810DAF4BD37D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996-4C26-BE99-810DAF4BD37D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996-4C26-BE99-810DAF4BD37D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996-4C26-BE99-810DAF4BD37D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996-4C26-BE99-810DAF4BD37D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996-4C26-BE99-810DAF4BD37D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1996-4C26-BE99-810DAF4BD37D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1996-4C26-BE99-810DAF4BD37D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1996-4C26-BE99-810DAF4BD37D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1996-4C26-BE99-810DAF4BD37D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1996-4C26-BE99-810DAF4BD37D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1996-4C26-BE99-810DAF4BD37D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1996-4C26-BE99-810DAF4BD37D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1996-4C26-BE99-810DAF4BD37D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1996-4C26-BE99-810DAF4BD37D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1996-4C26-BE99-810DAF4BD37D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1996-4C26-BE99-810DAF4BD37D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1996-4C26-BE99-810DAF4BD37D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1996-4C26-BE99-810DAF4BD37D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1996-4C26-BE99-810DAF4BD37D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1996-4C26-BE99-810DAF4BD37D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1996-4C26-BE99-810DAF4BD37D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1996-4C26-BE99-810DAF4BD37D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1996-4C26-BE99-810DAF4BD37D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1996-4C26-BE99-810DAF4BD37D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1996-4C26-BE99-810DAF4BD37D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1996-4C26-BE99-810DAF4BD37D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1996-4C26-BE99-810DAF4BD37D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1996-4C26-BE99-810DAF4BD37D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1996-4C26-BE99-810DAF4BD37D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1996-4C26-BE99-810DAF4BD37D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1996-4C26-BE99-810DAF4BD37D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1996-4C26-BE99-810DAF4BD37D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1996-4C26-BE99-810DAF4BD37D}"/>
              </c:ext>
            </c:extLst>
          </c:dPt>
          <c:cat>
            <c:strRef>
              <c:f>'Geo6'!$B$4:$B$67</c:f>
              <c:strCache>
                <c:ptCount val="46"/>
                <c:pt idx="0">
                  <c:v>Г МОСКВА</c:v>
                </c:pt>
                <c:pt idx="1">
                  <c:v>НИЖЕГОРОДСКАЯ ОБЛАСТЬ</c:v>
                </c:pt>
                <c:pt idx="2">
                  <c:v>Г САНКТ-ПЕТЕРБУРГ</c:v>
                </c:pt>
                <c:pt idx="3">
                  <c:v>ЛЕНИНГРАДСКАЯ ОБЛАСТЬ</c:v>
                </c:pt>
                <c:pt idx="4">
                  <c:v>СВЕРДЛОВСКАЯ ОБЛАСТЬ</c:v>
                </c:pt>
                <c:pt idx="5">
                  <c:v>РЕСПУБЛИКА ТАТАРСТАН</c:v>
                </c:pt>
                <c:pt idx="6">
                  <c:v>САМАРСКАЯ ОБЛАСТЬ</c:v>
                </c:pt>
                <c:pt idx="7">
                  <c:v>ЧЕЛЯБИНСКАЯ ОБЛАСТЬ</c:v>
                </c:pt>
                <c:pt idx="8">
                  <c:v>РЕСПУБЛИКА БАШКОРТОСТАН</c:v>
                </c:pt>
                <c:pt idx="9">
                  <c:v>ОМСКАЯ ОБЛАСТЬ</c:v>
                </c:pt>
                <c:pt idx="10">
                  <c:v>КАЛИНИНГРАДСКАЯ ОБЛАСТЬ</c:v>
                </c:pt>
                <c:pt idx="11">
                  <c:v>РОСТОВСКАЯ ОБЛАСТЬ</c:v>
                </c:pt>
                <c:pt idx="12">
                  <c:v>КАЛУЖСКАЯ ОБЛАСТЬ</c:v>
                </c:pt>
                <c:pt idx="13">
                  <c:v>РЯЗАНСКАЯ ОБЛАСТЬ</c:v>
                </c:pt>
                <c:pt idx="14">
                  <c:v>УДМУРТСКАЯ РЕСПУБЛИКА</c:v>
                </c:pt>
                <c:pt idx="15">
                  <c:v>РЕСПУБЛИКА ДАГЕСТАН</c:v>
                </c:pt>
                <c:pt idx="16">
                  <c:v>ТЮМЕНСКАЯ ОБЛАСТЬ</c:v>
                </c:pt>
                <c:pt idx="17">
                  <c:v>РЕСПУБЛИКА МОРДОВИЯ</c:v>
                </c:pt>
                <c:pt idx="18">
                  <c:v>ЛИПЕЦКАЯ ОБЛАСТЬ</c:v>
                </c:pt>
                <c:pt idx="19">
                  <c:v>КРАСНОДАРСКИЙ КРАЙ</c:v>
                </c:pt>
                <c:pt idx="20">
                  <c:v>НОВОСИБИРСКАЯ ОБЛАСТЬ</c:v>
                </c:pt>
                <c:pt idx="21">
                  <c:v>ТУЛЬСКАЯ ОБЛАСТЬ</c:v>
                </c:pt>
                <c:pt idx="22">
                  <c:v>СМОЛЕНСКАЯ ОБЛАСТЬ</c:v>
                </c:pt>
                <c:pt idx="23">
                  <c:v>ПСКОВСКАЯ ОБЛАСТЬ</c:v>
                </c:pt>
                <c:pt idx="24">
                  <c:v>УЛЬЯНОВСКАЯ ОБЛАСТЬ</c:v>
                </c:pt>
                <c:pt idx="25">
                  <c:v>ВОЛОГОДСКАЯ ОБЛАСТЬ</c:v>
                </c:pt>
                <c:pt idx="26">
                  <c:v>САРАТОВСКАЯ ОБЛАСТЬ</c:v>
                </c:pt>
                <c:pt idx="27">
                  <c:v>КОСТРОМСКАЯ ОБЛАСТЬ</c:v>
                </c:pt>
                <c:pt idx="28">
                  <c:v>КАБАРДИНО-БАЛКАРСКАЯ РЕСПУБЛИКА</c:v>
                </c:pt>
                <c:pt idx="29">
                  <c:v>ОРЕНБУРГСКАЯ ОБЛАСТЬ</c:v>
                </c:pt>
                <c:pt idx="30">
                  <c:v>СТАВРОПОЛЬСКИЙ КРАЙ</c:v>
                </c:pt>
                <c:pt idx="31">
                  <c:v>РЕСПУБЛИКА СЕВЕРНАЯ ОСЕТИЯ-АЛАНИЯ</c:v>
                </c:pt>
                <c:pt idx="32">
                  <c:v>ХАБАРОВСКИЙ КРАЙ</c:v>
                </c:pt>
                <c:pt idx="33">
                  <c:v>РЕСПУБЛИКА КОМИ</c:v>
                </c:pt>
                <c:pt idx="34">
                  <c:v>ИВАНОВСКАЯ ОБЛАСТЬ</c:v>
                </c:pt>
                <c:pt idx="35">
                  <c:v>ПРИМОРСКИЙ КРАЙ</c:v>
                </c:pt>
                <c:pt idx="36">
                  <c:v>АЛТАЙСКИЙ КРАЙ</c:v>
                </c:pt>
                <c:pt idx="37">
                  <c:v>ЧУВАШСКАЯ РЕСПУБЛИКА</c:v>
                </c:pt>
                <c:pt idx="38">
                  <c:v>КИРОВСКАЯ ОБЛАСТЬ</c:v>
                </c:pt>
                <c:pt idx="39">
                  <c:v>ИРКУТСКАЯ ОБЛАСТЬ</c:v>
                </c:pt>
                <c:pt idx="40">
                  <c:v>ОРЛОВСКАЯ ОБЛАСТЬ</c:v>
                </c:pt>
                <c:pt idx="41">
                  <c:v>МОСКОВСКАЯ ОБЛАСТЬ</c:v>
                </c:pt>
                <c:pt idx="42">
                  <c:v>РЕСПУБЛИКА БУРЯТИЯ</c:v>
                </c:pt>
                <c:pt idx="43">
                  <c:v>КРАСНОЯРСКИЙ КРАЙ</c:v>
                </c:pt>
                <c:pt idx="44">
                  <c:v>ПЕРМСКИЙ КРАЙ</c:v>
                </c:pt>
                <c:pt idx="45">
                  <c:v>САХАЛИНСКАЯ ОБЛАСТЬ</c:v>
                </c:pt>
              </c:strCache>
            </c:strRef>
          </c:cat>
          <c:val>
            <c:numRef>
              <c:f>'Geo6'!$A$4:$A$67</c:f>
              <c:numCache>
                <c:formatCode>0.00%</c:formatCode>
                <c:ptCount val="46"/>
                <c:pt idx="0">
                  <c:v>0.76835930083285353</c:v>
                </c:pt>
                <c:pt idx="1">
                  <c:v>7.7194394340057343E-2</c:v>
                </c:pt>
                <c:pt idx="2">
                  <c:v>6.1994366744366751E-2</c:v>
                </c:pt>
                <c:pt idx="3">
                  <c:v>1.6633530893770305E-2</c:v>
                </c:pt>
                <c:pt idx="4">
                  <c:v>1.3264578094301847E-2</c:v>
                </c:pt>
                <c:pt idx="5">
                  <c:v>1.2290057194698082E-2</c:v>
                </c:pt>
                <c:pt idx="6">
                  <c:v>8.6522988872528434E-3</c:v>
                </c:pt>
                <c:pt idx="7">
                  <c:v>4.7394365122634006E-3</c:v>
                </c:pt>
                <c:pt idx="8">
                  <c:v>4.5817783372755763E-3</c:v>
                </c:pt>
                <c:pt idx="9">
                  <c:v>3.633991291772139E-3</c:v>
                </c:pt>
                <c:pt idx="10">
                  <c:v>2.6550825175779137E-3</c:v>
                </c:pt>
                <c:pt idx="11">
                  <c:v>1.6601437546833492E-3</c:v>
                </c:pt>
                <c:pt idx="12">
                  <c:v>1.4427085059405499E-3</c:v>
                </c:pt>
                <c:pt idx="13">
                  <c:v>1.4110755832394874E-3</c:v>
                </c:pt>
                <c:pt idx="14">
                  <c:v>1.3509736859552699E-3</c:v>
                </c:pt>
                <c:pt idx="15">
                  <c:v>1.3507327894804876E-3</c:v>
                </c:pt>
                <c:pt idx="16">
                  <c:v>1.2238477636543927E-3</c:v>
                </c:pt>
                <c:pt idx="17">
                  <c:v>1.2193447841974544E-3</c:v>
                </c:pt>
                <c:pt idx="18">
                  <c:v>1.1459084565253995E-3</c:v>
                </c:pt>
                <c:pt idx="19">
                  <c:v>1.1436825830195996E-3</c:v>
                </c:pt>
                <c:pt idx="20">
                  <c:v>1.1034010645244532E-3</c:v>
                </c:pt>
                <c:pt idx="21">
                  <c:v>8.7530598042568578E-4</c:v>
                </c:pt>
                <c:pt idx="22">
                  <c:v>8.4452402620910924E-4</c:v>
                </c:pt>
                <c:pt idx="23">
                  <c:v>7.218532231699819E-4</c:v>
                </c:pt>
                <c:pt idx="24">
                  <c:v>6.6101715793244334E-4</c:v>
                </c:pt>
                <c:pt idx="25">
                  <c:v>6.5089119461126841E-4</c:v>
                </c:pt>
                <c:pt idx="26">
                  <c:v>6.4666977657769549E-4</c:v>
                </c:pt>
                <c:pt idx="27">
                  <c:v>6.1200450698609089E-4</c:v>
                </c:pt>
                <c:pt idx="28">
                  <c:v>6.0952741992336833E-4</c:v>
                </c:pt>
                <c:pt idx="29">
                  <c:v>5.791301812572531E-4</c:v>
                </c:pt>
                <c:pt idx="30">
                  <c:v>5.7646730801426925E-4</c:v>
                </c:pt>
                <c:pt idx="31">
                  <c:v>5.4070912887671638E-4</c:v>
                </c:pt>
                <c:pt idx="32">
                  <c:v>5.1574660759743632E-4</c:v>
                </c:pt>
                <c:pt idx="33">
                  <c:v>4.614303539717905E-4</c:v>
                </c:pt>
                <c:pt idx="34">
                  <c:v>4.6016378546765281E-4</c:v>
                </c:pt>
                <c:pt idx="35">
                  <c:v>4.2391929160805772E-4</c:v>
                </c:pt>
                <c:pt idx="36">
                  <c:v>3.9063602211852671E-4</c:v>
                </c:pt>
                <c:pt idx="37">
                  <c:v>3.6245595683901397E-4</c:v>
                </c:pt>
                <c:pt idx="38">
                  <c:v>3.6218559968099562E-4</c:v>
                </c:pt>
                <c:pt idx="39">
                  <c:v>3.6101004377247473E-4</c:v>
                </c:pt>
                <c:pt idx="40">
                  <c:v>3.018133213897487E-4</c:v>
                </c:pt>
                <c:pt idx="41">
                  <c:v>3.0005237719786521E-4</c:v>
                </c:pt>
                <c:pt idx="42">
                  <c:v>1.9805958723085793E-4</c:v>
                </c:pt>
                <c:pt idx="43">
                  <c:v>1.9212176541826632E-4</c:v>
                </c:pt>
                <c:pt idx="44">
                  <c:v>1.7559729370963256E-4</c:v>
                </c:pt>
                <c:pt idx="45">
                  <c:v>1.6635546569248227E-4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1996-4C26-BE99-810DAF4BD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4667037201825E-2"/>
          <c:y val="7.0103092783505155E-2"/>
          <c:w val="0.59679851937562456"/>
          <c:h val="0.84536082474226804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EB-443A-987C-D6D9C7C4979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EB-443A-987C-D6D9C7C4979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BEB-443A-987C-D6D9C7C4979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EB-443A-987C-D6D9C7C4979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BEB-443A-987C-D6D9C7C4979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BEB-443A-987C-D6D9C7C4979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BEB-443A-987C-D6D9C7C4979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BEB-443A-987C-D6D9C7C4979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BEB-443A-987C-D6D9C7C4979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BEB-443A-987C-D6D9C7C4979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BEB-443A-987C-D6D9C7C49798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BEB-443A-987C-D6D9C7C49798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BEB-443A-987C-D6D9C7C49798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BEB-443A-987C-D6D9C7C49798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BEB-443A-987C-D6D9C7C49798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8BEB-443A-987C-D6D9C7C49798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BEB-443A-987C-D6D9C7C49798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8BEB-443A-987C-D6D9C7C49798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8BEB-443A-987C-D6D9C7C49798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8BEB-443A-987C-D6D9C7C49798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8BEB-443A-987C-D6D9C7C49798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8BEB-443A-987C-D6D9C7C49798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8BEB-443A-987C-D6D9C7C49798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8BEB-443A-987C-D6D9C7C49798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8BEB-443A-987C-D6D9C7C49798}"/>
              </c:ext>
            </c:extLst>
          </c:dPt>
          <c:cat>
            <c:strRef>
              <c:f>'Geo5'!$B$4:$B$70</c:f>
              <c:strCache>
                <c:ptCount val="25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СМОЛЕНСКАЯ ОБЛАСТЬ</c:v>
                </c:pt>
                <c:pt idx="5">
                  <c:v>РЕСПУБЛИКА ТАТАРСТАН</c:v>
                </c:pt>
                <c:pt idx="6">
                  <c:v>ЛЕНИНГРАДСКАЯ ОБЛАСТЬ</c:v>
                </c:pt>
                <c:pt idx="7">
                  <c:v>РОСТОВСКАЯ ОБЛАСТЬ</c:v>
                </c:pt>
                <c:pt idx="8">
                  <c:v>САМАРСКАЯ ОБЛАСТЬ</c:v>
                </c:pt>
                <c:pt idx="9">
                  <c:v>КАЛИНИНГРАДСКАЯ ОБЛАСТЬ</c:v>
                </c:pt>
                <c:pt idx="10">
                  <c:v>СВЕРДЛОВСКАЯ ОБЛАСТЬ</c:v>
                </c:pt>
                <c:pt idx="11">
                  <c:v>РЕСПУБЛИКА МОРДОВИЯ</c:v>
                </c:pt>
                <c:pt idx="12">
                  <c:v>ПРИМОРСКИЙ КРАЙ</c:v>
                </c:pt>
                <c:pt idx="13">
                  <c:v>ОРЕНБУРГСКАЯ ОБЛАСТЬ</c:v>
                </c:pt>
                <c:pt idx="14">
                  <c:v>ЛИПЕЦКАЯ ОБЛАСТЬ</c:v>
                </c:pt>
                <c:pt idx="15">
                  <c:v>ХАБАРОВСКИЙ КРАЙ</c:v>
                </c:pt>
                <c:pt idx="16">
                  <c:v>НИЖЕГОРОДСКАЯ ОБЛАСТЬ</c:v>
                </c:pt>
                <c:pt idx="17">
                  <c:v>РЕСПУБЛИКА ДАГЕСТАН</c:v>
                </c:pt>
                <c:pt idx="18">
                  <c:v>РЕСПУБЛИКА БАШКОРТОСТАН</c:v>
                </c:pt>
                <c:pt idx="19">
                  <c:v>ЧЕЛЯБИНСКАЯ ОБЛАСТЬ</c:v>
                </c:pt>
                <c:pt idx="20">
                  <c:v>КРАСНОДАРСКИЙ КРАЙ</c:v>
                </c:pt>
                <c:pt idx="21">
                  <c:v>ВОЛОГОДСКАЯ ОБЛАСТЬ</c:v>
                </c:pt>
                <c:pt idx="22">
                  <c:v>ИРКУТСКАЯ ОБЛАСТЬ</c:v>
                </c:pt>
                <c:pt idx="23">
                  <c:v>КАБАРДИНО-БАЛКАРСКАЯ РЕСПУБЛИКА</c:v>
                </c:pt>
                <c:pt idx="24">
                  <c:v>КИРОВСКАЯ ОБЛАСТЬ</c:v>
                </c:pt>
              </c:strCache>
            </c:strRef>
          </c:cat>
          <c:val>
            <c:numRef>
              <c:f>'Geo5'!$A$4:$A$70</c:f>
              <c:numCache>
                <c:formatCode>0.00%</c:formatCode>
                <c:ptCount val="25"/>
                <c:pt idx="0">
                  <c:v>0.91273750478623106</c:v>
                </c:pt>
                <c:pt idx="1">
                  <c:v>3.8752792493161256E-2</c:v>
                </c:pt>
                <c:pt idx="2">
                  <c:v>3.1053507266032163E-2</c:v>
                </c:pt>
                <c:pt idx="3">
                  <c:v>6.6038732711679992E-3</c:v>
                </c:pt>
                <c:pt idx="4">
                  <c:v>2.9065433045982361E-3</c:v>
                </c:pt>
                <c:pt idx="5">
                  <c:v>2.1212312466101194E-3</c:v>
                </c:pt>
                <c:pt idx="6">
                  <c:v>1.3481967067543576E-3</c:v>
                </c:pt>
                <c:pt idx="7">
                  <c:v>5.307964211730753E-4</c:v>
                </c:pt>
                <c:pt idx="8">
                  <c:v>4.7909009698391953E-4</c:v>
                </c:pt>
                <c:pt idx="9">
                  <c:v>4.5729350521121553E-4</c:v>
                </c:pt>
                <c:pt idx="10">
                  <c:v>4.2104552011809539E-4</c:v>
                </c:pt>
                <c:pt idx="11">
                  <c:v>2.9926255380720366E-4</c:v>
                </c:pt>
                <c:pt idx="12">
                  <c:v>2.9023671817790308E-4</c:v>
                </c:pt>
                <c:pt idx="13">
                  <c:v>2.4766721723967842E-4</c:v>
                </c:pt>
                <c:pt idx="14">
                  <c:v>1.2992928109590478E-4</c:v>
                </c:pt>
                <c:pt idx="15">
                  <c:v>1.2466893329138597E-4</c:v>
                </c:pt>
                <c:pt idx="16">
                  <c:v>1.1886317109748216E-4</c:v>
                </c:pt>
                <c:pt idx="17">
                  <c:v>1.026332673508544E-4</c:v>
                </c:pt>
                <c:pt idx="18">
                  <c:v>1.0054837425502118E-4</c:v>
                </c:pt>
                <c:pt idx="19">
                  <c:v>9.5222114086354842E-5</c:v>
                </c:pt>
                <c:pt idx="20">
                  <c:v>8.4678083357087554E-5</c:v>
                </c:pt>
                <c:pt idx="21">
                  <c:v>8.0985994475096888E-5</c:v>
                </c:pt>
                <c:pt idx="22">
                  <c:v>6.378763562248446E-5</c:v>
                </c:pt>
                <c:pt idx="23">
                  <c:v>6.2570531496500761E-5</c:v>
                </c:pt>
                <c:pt idx="24">
                  <c:v>5.6244318901472496E-5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BEB-443A-987C-D6D9C7C49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CF-4699-84DE-A7B85502755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CF-4699-84DE-A7B85502755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FCF-4699-84DE-A7B85502755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FCF-4699-84DE-A7B85502755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FCF-4699-84DE-A7B85502755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FCF-4699-84DE-A7B85502755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FCF-4699-84DE-A7B85502755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FCF-4699-84DE-A7B855027559}"/>
              </c:ext>
            </c:extLst>
          </c:dPt>
          <c:cat>
            <c:strRef>
              <c:f>'Geo4'!$B$4:$B$11</c:f>
              <c:strCache>
                <c:ptCount val="8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ЮЖНАЯ АМЕРИКА</c:v>
                </c:pt>
                <c:pt idx="6">
                  <c:v>АЗИЯ</c:v>
                </c:pt>
                <c:pt idx="7">
                  <c:v>СЕВЕРНАЯ АМЕРИКА</c:v>
                </c:pt>
              </c:strCache>
            </c:strRef>
          </c:cat>
          <c:val>
            <c:numRef>
              <c:f>'Geo4'!$A$4:$A$11</c:f>
              <c:numCache>
                <c:formatCode>0.00%</c:formatCode>
                <c:ptCount val="8"/>
                <c:pt idx="0">
                  <c:v>0.84445762784760625</c:v>
                </c:pt>
                <c:pt idx="1">
                  <c:v>7.9464322197188228E-2</c:v>
                </c:pt>
                <c:pt idx="2">
                  <c:v>5.0067071940223876E-2</c:v>
                </c:pt>
                <c:pt idx="3">
                  <c:v>1.8596530141672174E-2</c:v>
                </c:pt>
                <c:pt idx="4">
                  <c:v>4.6676359282795191E-3</c:v>
                </c:pt>
                <c:pt idx="5">
                  <c:v>2.3628715269002998E-3</c:v>
                </c:pt>
                <c:pt idx="6">
                  <c:v>2.2548786972243691E-4</c:v>
                </c:pt>
                <c:pt idx="7">
                  <c:v>1.5845807809016223E-4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CF-4699-84DE-A7B855027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F2-4AE3-9D1B-28C0CD1E773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F2-4AE3-9D1B-28C0CD1E773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5F2-4AE3-9D1B-28C0CD1E773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5F2-4AE3-9D1B-28C0CD1E773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5F2-4AE3-9D1B-28C0CD1E773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5F2-4AE3-9D1B-28C0CD1E773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5F2-4AE3-9D1B-28C0CD1E773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5F2-4AE3-9D1B-28C0CD1E7734}"/>
              </c:ext>
            </c:extLst>
          </c:dPt>
          <c:cat>
            <c:strRef>
              <c:f>'Geo3'!$B$4:$B$11</c:f>
              <c:strCache>
                <c:ptCount val="8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АЗИЯ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КИПР</c:v>
                </c:pt>
              </c:strCache>
            </c:strRef>
          </c:cat>
          <c:val>
            <c:numRef>
              <c:f>'Geo3'!$A$4:$A$11</c:f>
              <c:numCache>
                <c:formatCode>0.00%</c:formatCode>
                <c:ptCount val="8"/>
                <c:pt idx="0">
                  <c:v>0.88202919060655871</c:v>
                </c:pt>
                <c:pt idx="1">
                  <c:v>7.4729127161962769E-2</c:v>
                </c:pt>
                <c:pt idx="2">
                  <c:v>3.6031882320477791E-2</c:v>
                </c:pt>
                <c:pt idx="3">
                  <c:v>3.2491872162306629E-3</c:v>
                </c:pt>
                <c:pt idx="4">
                  <c:v>2.9551656962420519E-3</c:v>
                </c:pt>
                <c:pt idx="5">
                  <c:v>9.0423327755038247E-4</c:v>
                </c:pt>
                <c:pt idx="6">
                  <c:v>7.9255136493442091E-5</c:v>
                </c:pt>
                <c:pt idx="7">
                  <c:v>2.1959828717486013E-5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F2-4AE3-9D1B-28C0CD1E7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5B-4532-A89B-CB6F3D6C24F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D5B-4532-A89B-CB6F3D6C24F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D5B-4532-A89B-CB6F3D6C24F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D5B-4532-A89B-CB6F3D6C24F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D5B-4532-A89B-CB6F3D6C24F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D5B-4532-A89B-CB6F3D6C24F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D5B-4532-A89B-CB6F3D6C24F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D5B-4532-A89B-CB6F3D6C24F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D5B-4532-A89B-CB6F3D6C24F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D5B-4532-A89B-CB6F3D6C24FE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ВОСТОЧНАЯ ЕВРОПА</c:v>
                </c:pt>
                <c:pt idx="6">
                  <c:v>АЗИЯ</c:v>
                </c:pt>
                <c:pt idx="7">
                  <c:v>КИПР</c:v>
                </c:pt>
                <c:pt idx="8">
                  <c:v>СЕВЕРНАЯ АМЕРИКА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0.92379992990990956</c:v>
                </c:pt>
                <c:pt idx="1">
                  <c:v>2.4452555162509451E-2</c:v>
                </c:pt>
                <c:pt idx="2">
                  <c:v>1.9549581339507387E-2</c:v>
                </c:pt>
                <c:pt idx="3">
                  <c:v>1.7648945382304219E-2</c:v>
                </c:pt>
                <c:pt idx="4">
                  <c:v>9.3881298450950567E-3</c:v>
                </c:pt>
                <c:pt idx="5">
                  <c:v>2.9387170637978936E-3</c:v>
                </c:pt>
                <c:pt idx="6">
                  <c:v>8.9179436369706748E-4</c:v>
                </c:pt>
                <c:pt idx="7">
                  <c:v>8.8053312743104062E-4</c:v>
                </c:pt>
                <c:pt idx="8">
                  <c:v>3.999511615444755E-4</c:v>
                </c:pt>
                <c:pt idx="9">
                  <c:v>4.9868620640066783E-5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D5B-4532-A89B-CB6F3D6C2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13-479F-BD8B-F6ABA00A53D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13-479F-BD8B-F6ABA00A53D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E13-479F-BD8B-F6ABA00A53D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13-479F-BD8B-F6ABA00A53D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E13-479F-BD8B-F6ABA00A53D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E13-479F-BD8B-F6ABA00A53D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E13-479F-BD8B-F6ABA00A53D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E13-479F-BD8B-F6ABA00A53D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E13-479F-BD8B-F6ABA00A53D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E13-479F-BD8B-F6ABA00A53D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E13-479F-BD8B-F6ABA00A53D8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  <c:pt idx="10">
                  <c:v>ТУРЦИЯ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0.8200769942836168</c:v>
                </c:pt>
                <c:pt idx="1">
                  <c:v>8.4414353462320291E-2</c:v>
                </c:pt>
                <c:pt idx="2">
                  <c:v>5.3677794887212762E-2</c:v>
                </c:pt>
                <c:pt idx="3">
                  <c:v>2.5073256448699236E-2</c:v>
                </c:pt>
                <c:pt idx="4">
                  <c:v>9.1780713021209874E-3</c:v>
                </c:pt>
                <c:pt idx="5">
                  <c:v>4.8533166674962552E-3</c:v>
                </c:pt>
                <c:pt idx="6">
                  <c:v>1.9566827336198887E-3</c:v>
                </c:pt>
                <c:pt idx="7">
                  <c:v>5.1008093870473915E-4</c:v>
                </c:pt>
                <c:pt idx="8">
                  <c:v>1.8974742148088539E-4</c:v>
                </c:pt>
                <c:pt idx="9">
                  <c:v>3.8211310872077521E-5</c:v>
                </c:pt>
                <c:pt idx="10">
                  <c:v>3.1502443041398345E-5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E13-479F-BD8B-F6ABA00A5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0.76835930083285353</v>
      </c>
      <c r="B4" s="463" t="s">
        <v>345</v>
      </c>
    </row>
    <row r="5" spans="1:13" ht="15" customHeight="1">
      <c r="A5" s="462">
        <v>7.7194394340057343E-2</v>
      </c>
      <c r="B5" s="463" t="s">
        <v>368</v>
      </c>
    </row>
    <row r="6" spans="1:13" ht="15" customHeight="1">
      <c r="A6" s="462">
        <v>6.1994366744366751E-2</v>
      </c>
      <c r="B6" s="463" t="s">
        <v>353</v>
      </c>
    </row>
    <row r="7" spans="1:13" ht="15" customHeight="1">
      <c r="A7" s="462">
        <v>1.6633530893770305E-2</v>
      </c>
      <c r="B7" s="463" t="s">
        <v>761</v>
      </c>
    </row>
    <row r="8" spans="1:13" ht="15" customHeight="1">
      <c r="A8" s="462">
        <v>1.3264578094301847E-2</v>
      </c>
      <c r="B8" s="463" t="s">
        <v>356</v>
      </c>
    </row>
    <row r="9" spans="1:13" ht="15" customHeight="1">
      <c r="A9" s="462">
        <v>1.2290057194698082E-2</v>
      </c>
      <c r="B9" s="463" t="s">
        <v>760</v>
      </c>
    </row>
    <row r="10" spans="1:13" ht="15" customHeight="1">
      <c r="A10" s="462">
        <v>8.6522988872528434E-3</v>
      </c>
      <c r="B10" s="463" t="s">
        <v>350</v>
      </c>
    </row>
    <row r="11" spans="1:13" ht="15" customHeight="1">
      <c r="A11" s="462">
        <v>4.7394365122634006E-3</v>
      </c>
      <c r="B11" s="463" t="s">
        <v>766</v>
      </c>
    </row>
    <row r="12" spans="1:13" ht="15" customHeight="1">
      <c r="A12" s="462">
        <v>4.5817783372755763E-3</v>
      </c>
      <c r="B12" s="463" t="s">
        <v>765</v>
      </c>
    </row>
    <row r="13" spans="1:13" ht="15" customHeight="1">
      <c r="A13" s="462">
        <v>3.633991291772139E-3</v>
      </c>
      <c r="B13" s="463" t="s">
        <v>772</v>
      </c>
    </row>
    <row r="14" spans="1:13" ht="15" customHeight="1">
      <c r="A14" s="462">
        <v>2.6550825175779137E-3</v>
      </c>
      <c r="B14" s="463" t="s">
        <v>762</v>
      </c>
    </row>
    <row r="15" spans="1:13" ht="15" customHeight="1">
      <c r="A15" s="462">
        <v>1.6601437546833492E-3</v>
      </c>
      <c r="B15" s="463" t="s">
        <v>361</v>
      </c>
    </row>
    <row r="16" spans="1:13" ht="15" customHeight="1">
      <c r="A16" s="462">
        <v>1.4427085059405499E-3</v>
      </c>
      <c r="B16" s="463" t="s">
        <v>776</v>
      </c>
    </row>
    <row r="17" spans="1:2" ht="15" customHeight="1">
      <c r="A17" s="467">
        <v>1.4110755832394874E-3</v>
      </c>
      <c r="B17" s="461" t="s">
        <v>283</v>
      </c>
    </row>
    <row r="18" spans="1:2" ht="15" customHeight="1">
      <c r="A18" s="467">
        <v>1.3509736859552699E-3</v>
      </c>
      <c r="B18" s="461" t="s">
        <v>285</v>
      </c>
    </row>
    <row r="19" spans="1:2" ht="15" customHeight="1">
      <c r="A19" s="467">
        <v>1.3507327894804876E-3</v>
      </c>
      <c r="B19" s="461" t="s">
        <v>764</v>
      </c>
    </row>
    <row r="20" spans="1:2" ht="15" customHeight="1">
      <c r="A20" s="467">
        <v>1.2238477636543927E-3</v>
      </c>
      <c r="B20" s="461" t="s">
        <v>758</v>
      </c>
    </row>
    <row r="21" spans="1:2" ht="15" customHeight="1">
      <c r="A21" s="467">
        <v>1.2193447841974544E-3</v>
      </c>
      <c r="B21" s="461" t="s">
        <v>281</v>
      </c>
    </row>
    <row r="22" spans="1:2" ht="15" customHeight="1">
      <c r="A22" s="467">
        <v>1.1459084565253995E-3</v>
      </c>
      <c r="B22" s="461" t="s">
        <v>282</v>
      </c>
    </row>
    <row r="23" spans="1:2" ht="15" customHeight="1">
      <c r="A23" s="467">
        <v>1.1436825830195996E-3</v>
      </c>
      <c r="B23" s="461" t="s">
        <v>767</v>
      </c>
    </row>
    <row r="24" spans="1:2" ht="15" customHeight="1">
      <c r="A24" s="467">
        <v>1.1034010645244532E-3</v>
      </c>
      <c r="B24" s="461" t="s">
        <v>373</v>
      </c>
    </row>
    <row r="25" spans="1:2" ht="15" customHeight="1">
      <c r="A25" s="467">
        <v>8.7530598042568578E-4</v>
      </c>
      <c r="B25" s="461" t="s">
        <v>284</v>
      </c>
    </row>
    <row r="26" spans="1:2" ht="15" customHeight="1">
      <c r="A26" s="467">
        <v>8.4452402620910924E-4</v>
      </c>
      <c r="B26" s="461" t="s">
        <v>759</v>
      </c>
    </row>
    <row r="27" spans="1:2" ht="15" customHeight="1">
      <c r="A27" s="467">
        <v>7.218532231699819E-4</v>
      </c>
      <c r="B27" s="461" t="s">
        <v>290</v>
      </c>
    </row>
    <row r="28" spans="1:2" ht="15" customHeight="1">
      <c r="A28" s="467">
        <v>6.6101715793244334E-4</v>
      </c>
      <c r="B28" s="461" t="s">
        <v>314</v>
      </c>
    </row>
    <row r="29" spans="1:2" ht="15" customHeight="1">
      <c r="A29" s="467">
        <v>6.5089119461126841E-4</v>
      </c>
      <c r="B29" s="461" t="s">
        <v>768</v>
      </c>
    </row>
    <row r="30" spans="1:2" ht="15" customHeight="1">
      <c r="A30" s="467">
        <v>6.4666977657769549E-4</v>
      </c>
      <c r="B30" s="461" t="s">
        <v>774</v>
      </c>
    </row>
    <row r="31" spans="1:2" ht="15" customHeight="1">
      <c r="A31" s="467">
        <v>6.1200450698609089E-4</v>
      </c>
      <c r="B31" s="461" t="s">
        <v>306</v>
      </c>
    </row>
    <row r="32" spans="1:2" ht="15" customHeight="1">
      <c r="A32" s="467">
        <v>6.0952741992336833E-4</v>
      </c>
      <c r="B32" s="461" t="s">
        <v>293</v>
      </c>
    </row>
    <row r="33" spans="1:2" ht="15" customHeight="1">
      <c r="A33" s="467">
        <v>5.791301812572531E-4</v>
      </c>
      <c r="B33" s="461" t="s">
        <v>763</v>
      </c>
    </row>
    <row r="34" spans="1:2" ht="15" customHeight="1">
      <c r="A34" s="467">
        <v>5.7646730801426925E-4</v>
      </c>
      <c r="B34" s="461" t="s">
        <v>287</v>
      </c>
    </row>
    <row r="35" spans="1:2" ht="15" customHeight="1">
      <c r="A35" s="467">
        <v>5.4070912887671638E-4</v>
      </c>
      <c r="B35" s="461" t="s">
        <v>292</v>
      </c>
    </row>
    <row r="36" spans="1:2" ht="15" customHeight="1">
      <c r="A36" s="467">
        <v>5.1574660759743632E-4</v>
      </c>
      <c r="B36" s="461" t="s">
        <v>318</v>
      </c>
    </row>
    <row r="37" spans="1:2" ht="15" customHeight="1">
      <c r="A37" s="467">
        <v>4.614303539717905E-4</v>
      </c>
      <c r="B37" s="461" t="s">
        <v>775</v>
      </c>
    </row>
    <row r="38" spans="1:2" ht="15" customHeight="1">
      <c r="A38" s="467">
        <v>4.6016378546765281E-4</v>
      </c>
      <c r="B38" s="461" t="s">
        <v>771</v>
      </c>
    </row>
    <row r="39" spans="1:2" ht="15" customHeight="1">
      <c r="A39" s="467">
        <v>4.2391929160805772E-4</v>
      </c>
      <c r="B39" s="461" t="s">
        <v>400</v>
      </c>
    </row>
    <row r="40" spans="1:2" ht="15" customHeight="1">
      <c r="A40" s="467">
        <v>3.9063602211852671E-4</v>
      </c>
      <c r="B40" s="461" t="s">
        <v>295</v>
      </c>
    </row>
    <row r="41" spans="1:2" ht="15" customHeight="1">
      <c r="A41" s="467">
        <v>3.6245595683901397E-4</v>
      </c>
      <c r="B41" s="461" t="s">
        <v>300</v>
      </c>
    </row>
    <row r="42" spans="1:2" ht="15" customHeight="1">
      <c r="A42" s="467">
        <v>3.6218559968099562E-4</v>
      </c>
      <c r="B42" s="461" t="s">
        <v>770</v>
      </c>
    </row>
    <row r="43" spans="1:2" ht="15" customHeight="1">
      <c r="A43" s="467">
        <v>3.6101004377247473E-4</v>
      </c>
      <c r="B43" s="461" t="s">
        <v>769</v>
      </c>
    </row>
    <row r="44" spans="1:2" ht="15" customHeight="1">
      <c r="A44" s="467">
        <v>3.018133213897487E-4</v>
      </c>
      <c r="B44" s="461" t="s">
        <v>779</v>
      </c>
    </row>
    <row r="45" spans="1:2" ht="15" customHeight="1">
      <c r="A45" s="467">
        <v>3.0005237719786521E-4</v>
      </c>
      <c r="B45" s="461" t="s">
        <v>298</v>
      </c>
    </row>
    <row r="46" spans="1:2" ht="15" customHeight="1">
      <c r="A46" s="467">
        <v>1.9805958723085793E-4</v>
      </c>
      <c r="B46" s="461" t="s">
        <v>315</v>
      </c>
    </row>
    <row r="47" spans="1:2" ht="15" customHeight="1">
      <c r="A47" s="467">
        <v>1.9212176541826632E-4</v>
      </c>
      <c r="B47" s="461" t="s">
        <v>301</v>
      </c>
    </row>
    <row r="48" spans="1:2" ht="15" customHeight="1">
      <c r="A48" s="467">
        <v>1.7559729370963256E-4</v>
      </c>
      <c r="B48" s="461" t="s">
        <v>773</v>
      </c>
    </row>
    <row r="49" spans="1:2" ht="15" customHeight="1">
      <c r="A49" s="467">
        <v>1.6635546569248227E-4</v>
      </c>
      <c r="B49" s="461" t="s">
        <v>288</v>
      </c>
    </row>
    <row r="50" spans="1:2" ht="15" hidden="1" customHeight="1">
      <c r="A50" s="467">
        <v>1.5717786544674204E-4</v>
      </c>
      <c r="B50" s="461" t="s">
        <v>777</v>
      </c>
    </row>
    <row r="51" spans="1:2" ht="15" hidden="1" customHeight="1">
      <c r="A51" s="467">
        <v>1.4455993089510581E-4</v>
      </c>
      <c r="B51" s="461" t="s">
        <v>307</v>
      </c>
    </row>
    <row r="52" spans="1:2" ht="15" hidden="1" customHeight="1">
      <c r="A52" s="467">
        <v>1.4127003615033081E-4</v>
      </c>
      <c r="B52" s="461" t="s">
        <v>296</v>
      </c>
    </row>
    <row r="53" spans="1:2" ht="15" hidden="1" customHeight="1">
      <c r="A53" s="467">
        <v>1.3585940864946388E-4</v>
      </c>
      <c r="B53" s="461" t="s">
        <v>294</v>
      </c>
    </row>
    <row r="54" spans="1:2" ht="15" hidden="1" customHeight="1">
      <c r="A54" s="467">
        <v>7.6094070992781864E-5</v>
      </c>
      <c r="B54" s="461" t="s">
        <v>291</v>
      </c>
    </row>
    <row r="55" spans="1:2" ht="15" hidden="1" customHeight="1">
      <c r="A55" s="467">
        <v>7.199082242360328E-5</v>
      </c>
      <c r="B55" s="461" t="s">
        <v>309</v>
      </c>
    </row>
    <row r="56" spans="1:2" ht="15" hidden="1" customHeight="1">
      <c r="A56" s="467">
        <v>4.7758503007121794E-5</v>
      </c>
      <c r="B56" s="461" t="s">
        <v>305</v>
      </c>
    </row>
    <row r="57" spans="1:2" ht="15" hidden="1" customHeight="1">
      <c r="A57" s="467">
        <v>3.5957444778807577E-5</v>
      </c>
      <c r="B57" s="461" t="s">
        <v>778</v>
      </c>
    </row>
    <row r="58" spans="1:2" ht="15" hidden="1" customHeight="1">
      <c r="A58" s="467">
        <v>2.6903420568245611E-5</v>
      </c>
      <c r="B58" s="461" t="s">
        <v>313</v>
      </c>
    </row>
    <row r="59" spans="1:2" ht="15" hidden="1" customHeight="1">
      <c r="A59" s="467">
        <v>2.3466103162235761E-5</v>
      </c>
      <c r="B59" s="461" t="s">
        <v>310</v>
      </c>
    </row>
    <row r="60" spans="1:2" ht="15" hidden="1" customHeight="1">
      <c r="A60" s="467">
        <v>2.2532245055265309E-5</v>
      </c>
      <c r="B60" s="461" t="s">
        <v>299</v>
      </c>
    </row>
    <row r="61" spans="1:2" ht="15" hidden="1" customHeight="1">
      <c r="A61" s="467">
        <v>1.715442902367396E-5</v>
      </c>
      <c r="B61" s="461" t="s">
        <v>286</v>
      </c>
    </row>
    <row r="62" spans="1:2" ht="15" hidden="1" customHeight="1">
      <c r="A62" s="467">
        <v>1.6331726386975007E-5</v>
      </c>
      <c r="B62" s="461" t="s">
        <v>319</v>
      </c>
    </row>
    <row r="63" spans="1:2" ht="15" hidden="1" customHeight="1">
      <c r="A63" s="467">
        <v>1.6019247105803278E-5</v>
      </c>
      <c r="B63" s="461" t="s">
        <v>316</v>
      </c>
    </row>
    <row r="64" spans="1:2" ht="15" hidden="1" customHeight="1">
      <c r="A64" s="467">
        <v>1.1169777293165877E-5</v>
      </c>
      <c r="B64" s="461" t="s">
        <v>320</v>
      </c>
    </row>
    <row r="65" spans="1:2" ht="15" hidden="1" customHeight="1">
      <c r="A65" s="467">
        <v>1.010816003449521E-5</v>
      </c>
      <c r="B65" s="461" t="s">
        <v>289</v>
      </c>
    </row>
    <row r="66" spans="1:2" ht="15" hidden="1" customHeight="1">
      <c r="A66" s="467">
        <v>3.9054997250209038E-6</v>
      </c>
      <c r="B66" s="461" t="s">
        <v>308</v>
      </c>
    </row>
    <row r="67" spans="1:2" ht="15" hidden="1" customHeight="1">
      <c r="A67" s="467">
        <v>8.4151235164126517E-7</v>
      </c>
      <c r="B67" s="461" t="s">
        <v>311</v>
      </c>
    </row>
    <row r="68" spans="1:2" ht="15" hidden="1" customHeight="1">
      <c r="A68" s="467">
        <v>3.6672134676819772E-6</v>
      </c>
      <c r="B68" s="461" t="s">
        <v>311</v>
      </c>
    </row>
    <row r="69" spans="1:2" ht="15" hidden="1" customHeight="1">
      <c r="A69" s="467">
        <v>3.611313041116765E-6</v>
      </c>
      <c r="B69" s="461" t="s">
        <v>312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30" sqref="D3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341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325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336</v>
      </c>
      <c r="C13" s="48"/>
      <c r="D13" s="451">
        <f>'A1'!D13</f>
        <v>315664.77864529146</v>
      </c>
      <c r="E13" s="451">
        <f>'A1'!E13</f>
        <v>21000.21546172001</v>
      </c>
      <c r="F13" s="451">
        <f>'A1'!F13</f>
        <v>80.643266509999975</v>
      </c>
      <c r="G13" s="451">
        <f>'A1'!G13</f>
        <v>171.36526489000005</v>
      </c>
      <c r="H13" s="451">
        <f>'A1'!H13</f>
        <v>170.54028392000004</v>
      </c>
      <c r="I13" s="451">
        <f>'A1'!I13</f>
        <v>6.7998022000000002</v>
      </c>
      <c r="J13" s="451">
        <f>'A1'!J13</f>
        <v>5.6907884400000013</v>
      </c>
      <c r="K13" s="451">
        <f>'A1'!K13</f>
        <v>61.02958804</v>
      </c>
      <c r="L13" s="451">
        <f>'A1'!L13</f>
        <v>69.197020279999975</v>
      </c>
      <c r="M13" s="451">
        <f>'A1'!M13</f>
        <v>337230.26012129139</v>
      </c>
      <c r="N13" s="26"/>
    </row>
    <row r="14" spans="1:22" s="14" customFormat="1" ht="18.75" customHeight="1">
      <c r="A14" s="29"/>
      <c r="B14" s="12" t="s">
        <v>328</v>
      </c>
      <c r="C14" s="200"/>
      <c r="D14" s="396">
        <f>'A1'!D14</f>
        <v>191900.10045594146</v>
      </c>
      <c r="E14" s="396">
        <f>'A1'!E14</f>
        <v>4069.2567333000034</v>
      </c>
      <c r="F14" s="396">
        <f>'A1'!F14</f>
        <v>9.4897287199999987</v>
      </c>
      <c r="G14" s="396">
        <f>'A1'!G14</f>
        <v>58.41386948000001</v>
      </c>
      <c r="H14" s="396">
        <f>'A1'!H14</f>
        <v>22.978211579999996</v>
      </c>
      <c r="I14" s="396">
        <f>'A1'!I14</f>
        <v>0.41707591999999999</v>
      </c>
      <c r="J14" s="396">
        <f>'A1'!J14</f>
        <v>5.3414531800000011</v>
      </c>
      <c r="K14" s="396">
        <f>'A1'!K14</f>
        <v>11.37062665</v>
      </c>
      <c r="L14" s="396">
        <f>'A1'!L14</f>
        <v>2.8103412800000007</v>
      </c>
      <c r="M14" s="396">
        <f>'A1'!M14</f>
        <v>196080.17849605141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146505.96073185143</v>
      </c>
      <c r="E15" s="396">
        <f>'A1'!E15</f>
        <v>2123.9214754100044</v>
      </c>
      <c r="F15" s="396">
        <f>'A1'!F15</f>
        <v>4.5387021699999996</v>
      </c>
      <c r="G15" s="396">
        <f>'A1'!G15</f>
        <v>6.3928353800000002</v>
      </c>
      <c r="H15" s="396">
        <f>'A1'!H15</f>
        <v>9.1000623799999971</v>
      </c>
      <c r="I15" s="396">
        <f>'A1'!I15</f>
        <v>0.41707591999999999</v>
      </c>
      <c r="J15" s="396">
        <f>'A1'!J15</f>
        <v>1.1767000000000001E-3</v>
      </c>
      <c r="K15" s="396">
        <f>'A1'!K15</f>
        <v>0</v>
      </c>
      <c r="L15" s="396">
        <f>'A1'!L15</f>
        <v>2.6689033400000008</v>
      </c>
      <c r="M15" s="396">
        <f>'A1'!M15</f>
        <v>148653.0009631514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45394.139724090019</v>
      </c>
      <c r="E16" s="396">
        <f>'A1'!E16</f>
        <v>1945.3352578899992</v>
      </c>
      <c r="F16" s="396">
        <f>'A1'!F16</f>
        <v>4.9510265499999981</v>
      </c>
      <c r="G16" s="396">
        <f>'A1'!G16</f>
        <v>52.021034100000008</v>
      </c>
      <c r="H16" s="396">
        <f>'A1'!H16</f>
        <v>13.878149199999999</v>
      </c>
      <c r="I16" s="396">
        <f>'A1'!I16</f>
        <v>0</v>
      </c>
      <c r="J16" s="396">
        <f>'A1'!J16</f>
        <v>5.3402764800000009</v>
      </c>
      <c r="K16" s="396">
        <f>'A1'!K16</f>
        <v>11.37062665</v>
      </c>
      <c r="L16" s="396">
        <f>'A1'!L16</f>
        <v>0.14143793999999998</v>
      </c>
      <c r="M16" s="396">
        <f>'A1'!M16</f>
        <v>47427.177532900016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60416.386219399938</v>
      </c>
      <c r="E17" s="396">
        <f>'A1'!E17</f>
        <v>4827.6403453699995</v>
      </c>
      <c r="F17" s="396">
        <f>'A1'!F17</f>
        <v>8.6745277200000004</v>
      </c>
      <c r="G17" s="396">
        <f>'A1'!G17</f>
        <v>12.927711729999999</v>
      </c>
      <c r="H17" s="396">
        <f>'A1'!H17</f>
        <v>16.888430849999999</v>
      </c>
      <c r="I17" s="396">
        <f>'A1'!I17</f>
        <v>4.3592421000000003</v>
      </c>
      <c r="J17" s="396">
        <f>'A1'!J17</f>
        <v>0</v>
      </c>
      <c r="K17" s="396">
        <f>'A1'!K17</f>
        <v>0</v>
      </c>
      <c r="L17" s="396">
        <f>'A1'!L17</f>
        <v>28.255661790000005</v>
      </c>
      <c r="M17" s="396">
        <f>'A1'!M17</f>
        <v>65315.132138959932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17232.37523027002</v>
      </c>
      <c r="E18" s="396">
        <f>'A1'!E18</f>
        <v>2069.1219341099995</v>
      </c>
      <c r="F18" s="396">
        <f>'A1'!F18</f>
        <v>8.6370165300000004</v>
      </c>
      <c r="G18" s="396">
        <f>'A1'!G18</f>
        <v>9.9900167199999981</v>
      </c>
      <c r="H18" s="396">
        <f>'A1'!H18</f>
        <v>9.7298423100000004</v>
      </c>
      <c r="I18" s="396">
        <f>'A1'!I18</f>
        <v>4.3480955699999999</v>
      </c>
      <c r="J18" s="396">
        <f>'A1'!J18</f>
        <v>0</v>
      </c>
      <c r="K18" s="396">
        <f>'A1'!K18</f>
        <v>0</v>
      </c>
      <c r="L18" s="396">
        <f>'A1'!L18</f>
        <v>8.5352958300000008</v>
      </c>
      <c r="M18" s="396">
        <f>'A1'!M18</f>
        <v>19342.737431340018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43184.010989129922</v>
      </c>
      <c r="E19" s="396">
        <f>'A1'!E19</f>
        <v>2758.51841126</v>
      </c>
      <c r="F19" s="396">
        <f>'A1'!F19</f>
        <v>3.751119E-2</v>
      </c>
      <c r="G19" s="396">
        <f>'A1'!G19</f>
        <v>2.9376950099999997</v>
      </c>
      <c r="H19" s="396">
        <f>'A1'!H19</f>
        <v>7.1585885399999993</v>
      </c>
      <c r="I19" s="396">
        <f>'A1'!I19</f>
        <v>1.114653E-2</v>
      </c>
      <c r="J19" s="396">
        <f>'A1'!J19</f>
        <v>0</v>
      </c>
      <c r="K19" s="396">
        <f>'A1'!K19</f>
        <v>0</v>
      </c>
      <c r="L19" s="396">
        <f>'A1'!L19</f>
        <v>19.720365960000002</v>
      </c>
      <c r="M19" s="396">
        <f>'A1'!M19</f>
        <v>45972.394707619911</v>
      </c>
      <c r="N19" s="26"/>
      <c r="O19" s="26"/>
    </row>
    <row r="20" spans="1:16" s="14" customFormat="1" ht="17.25" customHeight="1">
      <c r="A20" s="30"/>
      <c r="B20" s="469" t="s">
        <v>327</v>
      </c>
      <c r="C20" s="200"/>
      <c r="D20" s="396">
        <f>'A1'!D20</f>
        <v>3116.6042590299999</v>
      </c>
      <c r="E20" s="396">
        <f>'A1'!E20</f>
        <v>92.388701390000023</v>
      </c>
      <c r="F20" s="396">
        <f>'A1'!F20</f>
        <v>0.19558058</v>
      </c>
      <c r="G20" s="396">
        <f>'A1'!G20</f>
        <v>0.21665716999999998</v>
      </c>
      <c r="H20" s="396">
        <f>'A1'!H20</f>
        <v>0.65328314999999992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4.2984000000000002E-4</v>
      </c>
      <c r="M20" s="396">
        <f>'A1'!M20</f>
        <v>3210.0589111600002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1773.4188229200004</v>
      </c>
      <c r="E21" s="396">
        <f>'A1'!E21</f>
        <v>37.842735750000017</v>
      </c>
      <c r="F21" s="396">
        <f>'A1'!F21</f>
        <v>0.19558058</v>
      </c>
      <c r="G21" s="396">
        <f>'A1'!G21</f>
        <v>0.18216765999999998</v>
      </c>
      <c r="H21" s="396">
        <f>'A1'!H21</f>
        <v>0.63419110999999995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1812.2734980200005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1343.1854361099995</v>
      </c>
      <c r="E22" s="396">
        <f>'A1'!E22</f>
        <v>54.545965639999999</v>
      </c>
      <c r="F22" s="396">
        <f>'A1'!F22</f>
        <v>0</v>
      </c>
      <c r="G22" s="396">
        <f>'A1'!G22</f>
        <v>3.4489510000000001E-2</v>
      </c>
      <c r="H22" s="396">
        <f>'A1'!H22</f>
        <v>1.9092040000000001E-2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4.2984000000000002E-4</v>
      </c>
      <c r="M22" s="396">
        <f>'A1'!M22</f>
        <v>1397.7854131399995</v>
      </c>
      <c r="N22" s="26"/>
      <c r="P22" s="199"/>
    </row>
    <row r="23" spans="1:16" s="14" customFormat="1" ht="21.75" customHeight="1">
      <c r="A23" s="29"/>
      <c r="B23" s="469" t="s">
        <v>326</v>
      </c>
      <c r="C23" s="200"/>
      <c r="D23" s="396">
        <f>'A1'!D23</f>
        <v>60231.687710920065</v>
      </c>
      <c r="E23" s="396">
        <f>'A1'!E23</f>
        <v>12010.929681660007</v>
      </c>
      <c r="F23" s="396">
        <f>'A1'!F23</f>
        <v>62.283429489999975</v>
      </c>
      <c r="G23" s="396">
        <f>'A1'!G23</f>
        <v>99.807026510000028</v>
      </c>
      <c r="H23" s="396">
        <f>'A1'!H23</f>
        <v>130.02035834000003</v>
      </c>
      <c r="I23" s="396">
        <f>'A1'!I23</f>
        <v>2.0234841799999996</v>
      </c>
      <c r="J23" s="396">
        <f>'A1'!J23</f>
        <v>0.34933525999999998</v>
      </c>
      <c r="K23" s="396">
        <f>'A1'!K23</f>
        <v>49.658961390000002</v>
      </c>
      <c r="L23" s="396">
        <f>'A1'!L23</f>
        <v>38.130587369999965</v>
      </c>
      <c r="M23" s="396">
        <f>'A1'!M23</f>
        <v>72624.890575120065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45936.149941480078</v>
      </c>
      <c r="E24" s="396">
        <f>'A1'!E24</f>
        <v>8450.7316000400133</v>
      </c>
      <c r="F24" s="396">
        <f>'A1'!F24</f>
        <v>62.168251069999975</v>
      </c>
      <c r="G24" s="396">
        <f>'A1'!G24</f>
        <v>75.281719310000028</v>
      </c>
      <c r="H24" s="396">
        <f>'A1'!H24</f>
        <v>121.21462555000004</v>
      </c>
      <c r="I24" s="396">
        <f>'A1'!I24</f>
        <v>2.0072841599999998</v>
      </c>
      <c r="J24" s="396">
        <f>'A1'!J24</f>
        <v>0.31059820999999999</v>
      </c>
      <c r="K24" s="396">
        <f>'A1'!K24</f>
        <v>49.075882390000004</v>
      </c>
      <c r="L24" s="396">
        <f>'A1'!L24</f>
        <v>38.053189979999964</v>
      </c>
      <c r="M24" s="396">
        <f>'A1'!M24</f>
        <v>54734.993092190089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14295.537769439989</v>
      </c>
      <c r="E25" s="396">
        <f>'A1'!E25</f>
        <v>3560.1980816199944</v>
      </c>
      <c r="F25" s="396">
        <f>'A1'!F25</f>
        <v>0.11517842</v>
      </c>
      <c r="G25" s="396">
        <f>'A1'!G25</f>
        <v>24.5253072</v>
      </c>
      <c r="H25" s="396">
        <f>'A1'!H25</f>
        <v>8.8057327900000004</v>
      </c>
      <c r="I25" s="396">
        <f>'A1'!I25</f>
        <v>1.6200019999999999E-2</v>
      </c>
      <c r="J25" s="396">
        <f>'A1'!J25</f>
        <v>3.8737049999999995E-2</v>
      </c>
      <c r="K25" s="396">
        <f>'A1'!K25</f>
        <v>0.58307900000000012</v>
      </c>
      <c r="L25" s="396">
        <f>'A1'!L25</f>
        <v>7.7397389999999996E-2</v>
      </c>
      <c r="M25" s="396">
        <f>'A1'!M25</f>
        <v>17889.897482929984</v>
      </c>
      <c r="N25" s="26"/>
    </row>
    <row r="26" spans="1:16" s="14" customFormat="1" ht="18.75" customHeight="1">
      <c r="A26" s="30"/>
      <c r="B26" s="28" t="s">
        <v>337</v>
      </c>
      <c r="C26" s="200"/>
      <c r="D26" s="451">
        <f>'A1'!D26</f>
        <v>107013.13079818001</v>
      </c>
      <c r="E26" s="451">
        <f>'A1'!E26</f>
        <v>13377.69893484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8.8316221400000003</v>
      </c>
      <c r="M26" s="451">
        <f>'A1'!M26</f>
        <v>120399.66135516</v>
      </c>
      <c r="N26" s="26"/>
    </row>
    <row r="27" spans="1:16" s="14" customFormat="1" ht="18.75" customHeight="1">
      <c r="A27" s="30"/>
      <c r="B27" s="31" t="s">
        <v>338</v>
      </c>
      <c r="C27" s="200"/>
      <c r="D27" s="396">
        <f>'A1'!D27</f>
        <v>107012.95218998</v>
      </c>
      <c r="E27" s="396">
        <f>'A1'!E27</f>
        <v>13377.546926950001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8.8316221400000003</v>
      </c>
      <c r="M27" s="396">
        <f>'A1'!M27</f>
        <v>120399.33073907001</v>
      </c>
      <c r="N27" s="26"/>
    </row>
    <row r="28" spans="1:16" s="14" customFormat="1" ht="18.75" customHeight="1">
      <c r="A28" s="30"/>
      <c r="B28" s="31" t="s">
        <v>339</v>
      </c>
      <c r="C28" s="200"/>
      <c r="D28" s="396">
        <f>'A1'!D28</f>
        <v>0.17860820000000002</v>
      </c>
      <c r="E28" s="396">
        <f>'A1'!E28</f>
        <v>0.15200789000000001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0.33061609000000003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422677.90944347146</v>
      </c>
      <c r="E29" s="396">
        <f>'A1'!E29</f>
        <v>34377.914396560009</v>
      </c>
      <c r="F29" s="396">
        <f>'A1'!F29</f>
        <v>80.643266509999975</v>
      </c>
      <c r="G29" s="396">
        <f>'A1'!G29</f>
        <v>171.36526489000005</v>
      </c>
      <c r="H29" s="396">
        <f>'A1'!H29</f>
        <v>170.54028392000004</v>
      </c>
      <c r="I29" s="396">
        <f>'A1'!I29</f>
        <v>6.7998022000000002</v>
      </c>
      <c r="J29" s="396">
        <f>'A1'!J29</f>
        <v>5.6907884400000013</v>
      </c>
      <c r="K29" s="396">
        <f>'A1'!K29</f>
        <v>61.02958804</v>
      </c>
      <c r="L29" s="396">
        <f>'A1'!L29</f>
        <v>78.028642419999983</v>
      </c>
      <c r="M29" s="396">
        <f>'A1'!M29</f>
        <v>457629.92147645151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719301.21159438172</v>
      </c>
      <c r="E30" s="483">
        <v>21</v>
      </c>
      <c r="F30" s="483">
        <f>D30/E30</f>
        <v>34252.438647351511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37413.564653693895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43771.100473223894</v>
      </c>
      <c r="N31" s="26"/>
    </row>
    <row r="32" spans="1:16" s="14" customFormat="1" ht="18.75" customHeight="1">
      <c r="A32" s="27"/>
      <c r="B32" s="28" t="s">
        <v>336</v>
      </c>
      <c r="C32" s="48"/>
      <c r="D32" s="451">
        <f>'A1'!D32</f>
        <v>5958.5346601299989</v>
      </c>
      <c r="E32" s="451">
        <f>'A1'!E32</f>
        <v>1550.6783022599998</v>
      </c>
      <c r="F32" s="451">
        <f>'A1'!F32</f>
        <v>12.26963752</v>
      </c>
      <c r="G32" s="451">
        <f>'A1'!G32</f>
        <v>2.13549532</v>
      </c>
      <c r="H32" s="451">
        <f>'A1'!H32</f>
        <v>3.3147899500000002</v>
      </c>
      <c r="I32" s="451">
        <f>'A1'!I32</f>
        <v>0</v>
      </c>
      <c r="J32" s="451">
        <f>'A1'!J32</f>
        <v>2.33495009</v>
      </c>
      <c r="K32" s="451">
        <f>'A1'!K32</f>
        <v>9.2912204999999997</v>
      </c>
      <c r="L32" s="451">
        <f>'A1'!L32</f>
        <v>3.61881261</v>
      </c>
      <c r="M32" s="451">
        <f>'A1'!M32</f>
        <v>7542.1778683799985</v>
      </c>
      <c r="N32" s="26"/>
    </row>
    <row r="33" spans="1:14" s="14" customFormat="1" ht="18.75" customHeight="1">
      <c r="A33" s="29"/>
      <c r="B33" s="12" t="s">
        <v>328</v>
      </c>
      <c r="C33" s="200"/>
      <c r="D33" s="396">
        <f>'A1'!D33</f>
        <v>2760.6847260899995</v>
      </c>
      <c r="E33" s="396">
        <f>'A1'!E33</f>
        <v>466.40842660999994</v>
      </c>
      <c r="F33" s="396">
        <f>'A1'!F33</f>
        <v>0.23314414</v>
      </c>
      <c r="G33" s="396">
        <f>'A1'!G33</f>
        <v>0</v>
      </c>
      <c r="H33" s="396">
        <f>'A1'!H33</f>
        <v>1.4840760500000001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0</v>
      </c>
      <c r="M33" s="396">
        <f>'A1'!M33</f>
        <v>3228.8103728899996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115.52694729999999</v>
      </c>
      <c r="E34" s="396">
        <f>'A1'!E34</f>
        <v>9.5720050900000011</v>
      </c>
      <c r="F34" s="396">
        <f>'A1'!F34</f>
        <v>0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125.09895238999999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2645.1577787899996</v>
      </c>
      <c r="E35" s="396">
        <f>'A1'!E35</f>
        <v>456.83642151999993</v>
      </c>
      <c r="F35" s="396">
        <f>'A1'!F35</f>
        <v>0.23314414</v>
      </c>
      <c r="G35" s="396">
        <f>'A1'!G35</f>
        <v>0</v>
      </c>
      <c r="H35" s="396">
        <f>'A1'!H35</f>
        <v>1.4840760500000001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0</v>
      </c>
      <c r="M35" s="396">
        <f>'A1'!M35</f>
        <v>3103.7114204999998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565.31290903000001</v>
      </c>
      <c r="E36" s="396">
        <f>'A1'!E36</f>
        <v>181.42468498999997</v>
      </c>
      <c r="F36" s="396">
        <f>'A1'!F36</f>
        <v>8.3923940100000003</v>
      </c>
      <c r="G36" s="396">
        <f>'A1'!G36</f>
        <v>0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</v>
      </c>
      <c r="M36" s="396">
        <f>'A1'!M36</f>
        <v>755.12998802999994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61.363298949999994</v>
      </c>
      <c r="E37" s="396">
        <f>'A1'!E37</f>
        <v>8.3633345600000002</v>
      </c>
      <c r="F37" s="396">
        <f>'A1'!F37</f>
        <v>8.1404926199999998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77.867126130000003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503.94961008000007</v>
      </c>
      <c r="E38" s="396">
        <f>'A1'!E38</f>
        <v>173.06135042999998</v>
      </c>
      <c r="F38" s="396">
        <f>'A1'!F38</f>
        <v>0.25190139</v>
      </c>
      <c r="G38" s="396">
        <f>'A1'!G38</f>
        <v>0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</v>
      </c>
      <c r="M38" s="396">
        <f>'A1'!M38</f>
        <v>677.26286189999996</v>
      </c>
      <c r="N38" s="26"/>
    </row>
    <row r="39" spans="1:14" s="14" customFormat="1" ht="18.75" customHeight="1">
      <c r="A39" s="30"/>
      <c r="B39" s="469" t="s">
        <v>327</v>
      </c>
      <c r="C39" s="200"/>
      <c r="D39" s="396">
        <f>'A1'!D39</f>
        <v>0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0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0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0</v>
      </c>
      <c r="N41" s="26"/>
    </row>
    <row r="42" spans="1:14" s="14" customFormat="1" ht="18.75" customHeight="1">
      <c r="A42" s="30"/>
      <c r="B42" s="469" t="s">
        <v>326</v>
      </c>
      <c r="C42" s="200"/>
      <c r="D42" s="396">
        <f>'A1'!D42</f>
        <v>2632.5370250099995</v>
      </c>
      <c r="E42" s="396">
        <f>'A1'!E42</f>
        <v>902.84519065999996</v>
      </c>
      <c r="F42" s="396">
        <f>'A1'!F42</f>
        <v>3.6440993699999997</v>
      </c>
      <c r="G42" s="396">
        <f>'A1'!G42</f>
        <v>2.13549532</v>
      </c>
      <c r="H42" s="396">
        <f>'A1'!H42</f>
        <v>1.8307139000000001</v>
      </c>
      <c r="I42" s="396">
        <f>'A1'!I42</f>
        <v>0</v>
      </c>
      <c r="J42" s="396">
        <f>'A1'!J42</f>
        <v>2.33495009</v>
      </c>
      <c r="K42" s="396">
        <f>'A1'!K42</f>
        <v>9.2912204999999997</v>
      </c>
      <c r="L42" s="396">
        <f>'A1'!L42</f>
        <v>3.61881261</v>
      </c>
      <c r="M42" s="396">
        <f>'A1'!M42</f>
        <v>3558.2375074599986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2277.9280632699997</v>
      </c>
      <c r="E43" s="396">
        <f>'A1'!E43</f>
        <v>847.14759921999996</v>
      </c>
      <c r="F43" s="396">
        <f>'A1'!F43</f>
        <v>3.6440993699999997</v>
      </c>
      <c r="G43" s="396">
        <f>'A1'!G43</f>
        <v>2.13549532</v>
      </c>
      <c r="H43" s="396">
        <f>'A1'!H43</f>
        <v>1.8307139000000001</v>
      </c>
      <c r="I43" s="396">
        <f>'A1'!I43</f>
        <v>0</v>
      </c>
      <c r="J43" s="396">
        <f>'A1'!J43</f>
        <v>2.33495009</v>
      </c>
      <c r="K43" s="396">
        <f>'A1'!K43</f>
        <v>9.2912204999999997</v>
      </c>
      <c r="L43" s="396">
        <f>'A1'!L43</f>
        <v>3.6067923899999998</v>
      </c>
      <c r="M43" s="396">
        <f>'A1'!M43</f>
        <v>3147.9189340599987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354.60896174000004</v>
      </c>
      <c r="E44" s="396">
        <f>'A1'!E44</f>
        <v>55.697591439999997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1.2020220000000002E-2</v>
      </c>
      <c r="M44" s="396">
        <f>'A1'!M44</f>
        <v>410.31857340000005</v>
      </c>
      <c r="N44" s="26"/>
    </row>
    <row r="45" spans="1:14" s="14" customFormat="1" ht="18.75" customHeight="1">
      <c r="A45" s="29"/>
      <c r="B45" s="28" t="s">
        <v>337</v>
      </c>
      <c r="C45" s="200"/>
      <c r="D45" s="451">
        <f>'A1'!D45</f>
        <v>4077.4799003400012</v>
      </c>
      <c r="E45" s="451">
        <f>'A1'!E45</f>
        <v>105.62638706000004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4183.1062874000017</v>
      </c>
      <c r="N45" s="26"/>
    </row>
    <row r="46" spans="1:14" s="14" customFormat="1" ht="18.75" customHeight="1">
      <c r="A46" s="30"/>
      <c r="B46" s="31" t="s">
        <v>338</v>
      </c>
      <c r="C46" s="200"/>
      <c r="D46" s="396">
        <f>'A1'!D46</f>
        <v>3264.4301440300014</v>
      </c>
      <c r="E46" s="396">
        <f>'A1'!E46</f>
        <v>105.62638706000004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3370.0565310900015</v>
      </c>
      <c r="N46" s="26"/>
    </row>
    <row r="47" spans="1:14" s="14" customFormat="1" ht="18.75" customHeight="1">
      <c r="A47" s="30"/>
      <c r="B47" s="31" t="s">
        <v>339</v>
      </c>
      <c r="C47" s="200"/>
      <c r="D47" s="396">
        <f>'A1'!D47</f>
        <v>813.04975631000002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813.04975631000002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10036.014560470001</v>
      </c>
      <c r="E48" s="396">
        <f>'A1'!E48</f>
        <v>1656.3046893199999</v>
      </c>
      <c r="F48" s="396">
        <f>'A1'!F48</f>
        <v>12.26963752</v>
      </c>
      <c r="G48" s="396">
        <f>'A1'!G48</f>
        <v>2.13549532</v>
      </c>
      <c r="H48" s="396">
        <f>'A1'!H48</f>
        <v>3.3147899500000002</v>
      </c>
      <c r="I48" s="396">
        <f>'A1'!I48</f>
        <v>0</v>
      </c>
      <c r="J48" s="396">
        <f>'A1'!J48</f>
        <v>2.33495009</v>
      </c>
      <c r="K48" s="396">
        <f>'A1'!K48</f>
        <v>9.2912204999999997</v>
      </c>
      <c r="L48" s="396">
        <f>'A1'!L48</f>
        <v>3.61881261</v>
      </c>
      <c r="M48" s="396">
        <f>'A1'!M48</f>
        <v>11725.284155780002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336.22149359000002</v>
      </c>
      <c r="E50" s="396">
        <f>'A1'!E50</f>
        <v>101.64710951000001</v>
      </c>
      <c r="F50" s="396">
        <f>'A1'!F50</f>
        <v>1.2940570199999999</v>
      </c>
      <c r="G50" s="396">
        <f>'A1'!G50</f>
        <v>0</v>
      </c>
      <c r="H50" s="396">
        <f>'A1'!H50</f>
        <v>1.172923E-2</v>
      </c>
      <c r="I50" s="396">
        <f>'A1'!I50</f>
        <v>0</v>
      </c>
      <c r="J50" s="396">
        <f>'A1'!J50</f>
        <v>0</v>
      </c>
      <c r="K50" s="396">
        <f>'A1'!K50</f>
        <v>3.9683911300000001</v>
      </c>
      <c r="L50" s="396">
        <f>'A1'!L50</f>
        <v>0</v>
      </c>
      <c r="M50" s="396">
        <f>'A1'!M50</f>
        <v>443.14278048000006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9234.648015050001</v>
      </c>
      <c r="E51" s="396">
        <f>'A1'!E51</f>
        <v>1533.8145546799992</v>
      </c>
      <c r="F51" s="396">
        <f>'A1'!F51</f>
        <v>10.9755805</v>
      </c>
      <c r="G51" s="396">
        <f>'A1'!G51</f>
        <v>2.13549532</v>
      </c>
      <c r="H51" s="396">
        <f>'A1'!H51</f>
        <v>3.3030607200000004</v>
      </c>
      <c r="I51" s="396">
        <f>'A1'!I51</f>
        <v>0</v>
      </c>
      <c r="J51" s="396">
        <f>'A1'!J51</f>
        <v>2.33495009</v>
      </c>
      <c r="K51" s="396">
        <f>'A1'!K51</f>
        <v>5.32282937</v>
      </c>
      <c r="L51" s="396">
        <f>'A1'!L51</f>
        <v>3.61881261</v>
      </c>
      <c r="M51" s="396">
        <f>'A1'!M51</f>
        <v>10796.153298340001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465.14505186000002</v>
      </c>
      <c r="E52" s="396">
        <f>'A1'!E52</f>
        <v>20.843025109999999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485.98807697000001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336</v>
      </c>
      <c r="C55" s="48"/>
      <c r="D55" s="451">
        <f>'A1'!D55</f>
        <v>322036.60688533029</v>
      </c>
      <c r="E55" s="451">
        <f>'A1'!E55</f>
        <v>15334.71058968</v>
      </c>
      <c r="F55" s="451">
        <f>'A1'!F55</f>
        <v>18.491936079999999</v>
      </c>
      <c r="G55" s="451">
        <f>'A1'!G55</f>
        <v>5.2783271899999988</v>
      </c>
      <c r="H55" s="451">
        <f>'A1'!H55</f>
        <v>424.50730593000003</v>
      </c>
      <c r="I55" s="451">
        <f>'A1'!I55</f>
        <v>0</v>
      </c>
      <c r="J55" s="451">
        <f>'A1'!J55</f>
        <v>7.2328219999999999E-2</v>
      </c>
      <c r="K55" s="451">
        <f>'A1'!K55</f>
        <v>156.62367543000002</v>
      </c>
      <c r="L55" s="451">
        <f>'A1'!L55</f>
        <v>0</v>
      </c>
      <c r="M55" s="451">
        <f>'A1'!M55</f>
        <v>337976.29104786034</v>
      </c>
      <c r="N55" s="26"/>
    </row>
    <row r="56" spans="1:24" s="14" customFormat="1" ht="18.75" customHeight="1">
      <c r="A56" s="29"/>
      <c r="B56" s="12" t="s">
        <v>328</v>
      </c>
      <c r="C56" s="200"/>
      <c r="D56" s="396">
        <f>'A1'!D56</f>
        <v>219427.41271784034</v>
      </c>
      <c r="E56" s="396">
        <f>'A1'!E56</f>
        <v>5315.223200760006</v>
      </c>
      <c r="F56" s="396">
        <f>'A1'!F56</f>
        <v>9.3733636600000008</v>
      </c>
      <c r="G56" s="396">
        <f>'A1'!G56</f>
        <v>0</v>
      </c>
      <c r="H56" s="396">
        <f>'A1'!H56</f>
        <v>291.39490817000001</v>
      </c>
      <c r="I56" s="396">
        <f>'A1'!I56</f>
        <v>0</v>
      </c>
      <c r="J56" s="396">
        <f>'A1'!J56</f>
        <v>0</v>
      </c>
      <c r="K56" s="396">
        <f>'A1'!K56</f>
        <v>28.507428530000002</v>
      </c>
      <c r="L56" s="396">
        <f>'A1'!L56</f>
        <v>0</v>
      </c>
      <c r="M56" s="396">
        <f>'A1'!M56</f>
        <v>225071.91161896032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100389.0486512403</v>
      </c>
      <c r="E57" s="396">
        <f>'A1'!E57</f>
        <v>4467.6023195600055</v>
      </c>
      <c r="F57" s="396">
        <f>'A1'!F57</f>
        <v>0.12651602000000001</v>
      </c>
      <c r="G57" s="396">
        <f>'A1'!G57</f>
        <v>0</v>
      </c>
      <c r="H57" s="396">
        <f>'A1'!H57</f>
        <v>193.74391392000001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105050.5214007403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119038.36406660004</v>
      </c>
      <c r="E58" s="396">
        <f>'A1'!E58</f>
        <v>847.62088120000044</v>
      </c>
      <c r="F58" s="396">
        <f>'A1'!F58</f>
        <v>9.2468476400000004</v>
      </c>
      <c r="G58" s="396">
        <f>'A1'!G58</f>
        <v>0</v>
      </c>
      <c r="H58" s="396">
        <f>'A1'!H58</f>
        <v>97.650994249999997</v>
      </c>
      <c r="I58" s="396">
        <f>'A1'!I58</f>
        <v>0</v>
      </c>
      <c r="J58" s="396">
        <f>'A1'!J58</f>
        <v>0</v>
      </c>
      <c r="K58" s="396">
        <f>'A1'!K58</f>
        <v>28.507428530000002</v>
      </c>
      <c r="L58" s="396">
        <f>'A1'!L58</f>
        <v>0</v>
      </c>
      <c r="M58" s="396">
        <f>'A1'!M58</f>
        <v>120021.39021822004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50149.006078919992</v>
      </c>
      <c r="E59" s="396">
        <f>'A1'!E59</f>
        <v>9915.9786876999951</v>
      </c>
      <c r="F59" s="396">
        <f>'A1'!F59</f>
        <v>0.25177052</v>
      </c>
      <c r="G59" s="396">
        <f>'A1'!G59</f>
        <v>1.4697921599999999</v>
      </c>
      <c r="H59" s="396">
        <f>'A1'!H59</f>
        <v>133.11239775999999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0</v>
      </c>
      <c r="M59" s="396">
        <f>'A1'!M59</f>
        <v>60199.818727059988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24984.730020259991</v>
      </c>
      <c r="E60" s="396">
        <f>'A1'!E60</f>
        <v>8858.3650986799948</v>
      </c>
      <c r="F60" s="396">
        <f>'A1'!F60</f>
        <v>0</v>
      </c>
      <c r="G60" s="396">
        <f>'A1'!G60</f>
        <v>1.4697921599999999</v>
      </c>
      <c r="H60" s="396">
        <f>'A1'!H60</f>
        <v>35.436752870000014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33880.00166396999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25164.276058659998</v>
      </c>
      <c r="E61" s="396">
        <f>'A1'!E61</f>
        <v>1057.6135890199998</v>
      </c>
      <c r="F61" s="396">
        <f>'A1'!F61</f>
        <v>0.25177052</v>
      </c>
      <c r="G61" s="396">
        <f>'A1'!G61</f>
        <v>0</v>
      </c>
      <c r="H61" s="396">
        <f>'A1'!H61</f>
        <v>97.675644889999987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0</v>
      </c>
      <c r="M61" s="396">
        <f>'A1'!M61</f>
        <v>26319.817063089999</v>
      </c>
      <c r="N61" s="26"/>
    </row>
    <row r="62" spans="1:24" s="14" customFormat="1" ht="18.75" customHeight="1">
      <c r="A62" s="29"/>
      <c r="B62" s="469" t="s">
        <v>327</v>
      </c>
      <c r="C62" s="200"/>
      <c r="D62" s="396">
        <f>'A1'!D62</f>
        <v>30789.078975659999</v>
      </c>
      <c r="E62" s="396">
        <f>'A1'!E62</f>
        <v>0</v>
      </c>
      <c r="F62" s="396">
        <f>'A1'!F62</f>
        <v>0</v>
      </c>
      <c r="G62" s="396">
        <f>'A1'!G62</f>
        <v>0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30789.078975659999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12844.665632099999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12844.665632099999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17944.413343560002</v>
      </c>
      <c r="E64" s="396">
        <f>'A1'!E64</f>
        <v>0</v>
      </c>
      <c r="F64" s="396">
        <f>'A1'!F64</f>
        <v>0</v>
      </c>
      <c r="G64" s="396">
        <f>'A1'!G64</f>
        <v>0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17944.413343560002</v>
      </c>
      <c r="N64" s="26"/>
    </row>
    <row r="65" spans="1:28" s="14" customFormat="1" ht="18.75" customHeight="1">
      <c r="A65" s="30"/>
      <c r="B65" s="469" t="s">
        <v>326</v>
      </c>
      <c r="C65" s="200"/>
      <c r="D65" s="396">
        <f>'A1'!D65</f>
        <v>21671.109112909999</v>
      </c>
      <c r="E65" s="396">
        <f>'A1'!E65</f>
        <v>103.50870122000001</v>
      </c>
      <c r="F65" s="396">
        <f>'A1'!F65</f>
        <v>8.8668018999999987</v>
      </c>
      <c r="G65" s="396">
        <f>'A1'!G65</f>
        <v>3.8085350299999994</v>
      </c>
      <c r="H65" s="396">
        <f>'A1'!H65</f>
        <v>0</v>
      </c>
      <c r="I65" s="396">
        <f>'A1'!I65</f>
        <v>0</v>
      </c>
      <c r="J65" s="396">
        <f>'A1'!J65</f>
        <v>7.2328219999999999E-2</v>
      </c>
      <c r="K65" s="396">
        <f>'A1'!K65</f>
        <v>128.11624690000002</v>
      </c>
      <c r="L65" s="396">
        <f>'A1'!L65</f>
        <v>0</v>
      </c>
      <c r="M65" s="396">
        <f>'A1'!M65</f>
        <v>21915.481726179998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452.78589628000003</v>
      </c>
      <c r="E66" s="396">
        <f>'A1'!E66</f>
        <v>99.86441391000001</v>
      </c>
      <c r="F66" s="396">
        <f>'A1'!F66</f>
        <v>8.8668018999999987</v>
      </c>
      <c r="G66" s="396">
        <f>'A1'!G66</f>
        <v>3.8085350299999994</v>
      </c>
      <c r="H66" s="396">
        <f>'A1'!H66</f>
        <v>0</v>
      </c>
      <c r="I66" s="396">
        <f>'A1'!I66</f>
        <v>0</v>
      </c>
      <c r="J66" s="396">
        <f>'A1'!J66</f>
        <v>7.2328219999999999E-2</v>
      </c>
      <c r="K66" s="396">
        <f>'A1'!K66</f>
        <v>128.11624690000002</v>
      </c>
      <c r="L66" s="396">
        <f>'A1'!L66</f>
        <v>0</v>
      </c>
      <c r="M66" s="396">
        <f>'A1'!M66</f>
        <v>693.51422224000021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21218.32321663</v>
      </c>
      <c r="E67" s="396">
        <f>'A1'!E67</f>
        <v>3.6442873099999997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21221.967503939999</v>
      </c>
      <c r="N67" s="26"/>
    </row>
    <row r="68" spans="1:28" s="14" customFormat="1" ht="18.75" customHeight="1">
      <c r="A68" s="29"/>
      <c r="B68" s="28" t="s">
        <v>337</v>
      </c>
      <c r="C68" s="200"/>
      <c r="D68" s="451">
        <f>'A1'!D68</f>
        <v>81381.222048880009</v>
      </c>
      <c r="E68" s="451">
        <f>'A1'!E68</f>
        <v>27398.171830560001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108779.39387944</v>
      </c>
      <c r="N68" s="26"/>
    </row>
    <row r="69" spans="1:28" s="14" customFormat="1" ht="18.75" customHeight="1">
      <c r="A69" s="30"/>
      <c r="B69" s="31" t="s">
        <v>338</v>
      </c>
      <c r="C69" s="200"/>
      <c r="D69" s="396">
        <f>'A1'!D69</f>
        <v>81381.222048880009</v>
      </c>
      <c r="E69" s="396">
        <f>'A1'!E69</f>
        <v>27398.171830560001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108779.39387944</v>
      </c>
      <c r="N69" s="26"/>
    </row>
    <row r="70" spans="1:28" s="14" customFormat="1" ht="18.75" customHeight="1">
      <c r="A70" s="30"/>
      <c r="B70" s="31" t="s">
        <v>339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403417.82893421029</v>
      </c>
      <c r="E71" s="396">
        <f>'A1'!E71</f>
        <v>42732.882420239999</v>
      </c>
      <c r="F71" s="396">
        <f>'A1'!F71</f>
        <v>18.491936079999999</v>
      </c>
      <c r="G71" s="396">
        <f>'A1'!G71</f>
        <v>5.2783271899999988</v>
      </c>
      <c r="H71" s="396">
        <f>'A1'!H71</f>
        <v>424.50730593000003</v>
      </c>
      <c r="I71" s="396">
        <f>'A1'!I71</f>
        <v>0</v>
      </c>
      <c r="J71" s="396">
        <f>'A1'!J71</f>
        <v>7.2328219999999999E-2</v>
      </c>
      <c r="K71" s="396">
        <f>'A1'!K71</f>
        <v>156.62367543000002</v>
      </c>
      <c r="L71" s="396">
        <f>'A1'!L71</f>
        <v>0</v>
      </c>
      <c r="M71" s="396">
        <f>'A1'!M71</f>
        <v>446755.68492730038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395944.46898648678</v>
      </c>
      <c r="E73" s="396">
        <f>'A1'!E73</f>
        <v>42317.293619169926</v>
      </c>
      <c r="F73" s="396">
        <f>'A1'!F73</f>
        <v>9.419202910000001</v>
      </c>
      <c r="G73" s="396">
        <f>'A1'!G73</f>
        <v>3.3734796400000002</v>
      </c>
      <c r="H73" s="396">
        <f>'A1'!H73</f>
        <v>326.77595977999999</v>
      </c>
      <c r="I73" s="396">
        <f>'A1'!I73</f>
        <v>0</v>
      </c>
      <c r="J73" s="396">
        <f>'A1'!J73</f>
        <v>3.6170549999999996E-2</v>
      </c>
      <c r="K73" s="396">
        <f>'A1'!K73</f>
        <v>80.297245310000008</v>
      </c>
      <c r="L73" s="396">
        <f>'A1'!L73</f>
        <v>0</v>
      </c>
      <c r="M73" s="396">
        <f>'A1'!M73</f>
        <v>438681.6646638466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7151.0751102400009</v>
      </c>
      <c r="E74" s="396">
        <f>'A1'!E74</f>
        <v>415.58880105999992</v>
      </c>
      <c r="F74" s="396">
        <f>'A1'!F74</f>
        <v>9.0727331699999993</v>
      </c>
      <c r="G74" s="396">
        <f>'A1'!G74</f>
        <v>1.9048475499999999</v>
      </c>
      <c r="H74" s="396">
        <f>'A1'!H74</f>
        <v>97.731346150000007</v>
      </c>
      <c r="I74" s="396">
        <f>'A1'!I74</f>
        <v>0</v>
      </c>
      <c r="J74" s="396">
        <f>'A1'!J74</f>
        <v>3.6157670000000003E-2</v>
      </c>
      <c r="K74" s="396">
        <f>'A1'!K74</f>
        <v>76.326430119999998</v>
      </c>
      <c r="L74" s="396">
        <f>'A1'!L74</f>
        <v>0</v>
      </c>
      <c r="M74" s="396">
        <f>'A1'!M74</f>
        <v>7751.7354259600006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322.28483739000001</v>
      </c>
      <c r="E75" s="439">
        <f>'A1'!E75</f>
        <v>0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322.28483739000001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336</v>
      </c>
      <c r="C13" s="56"/>
      <c r="D13" s="474">
        <f>'A2'!D13</f>
        <v>186577.73760048041</v>
      </c>
      <c r="E13" s="474">
        <f>'A2'!E13</f>
        <v>4309.7327424599998</v>
      </c>
      <c r="F13" s="474">
        <f>'A2'!F13</f>
        <v>12200.643580019991</v>
      </c>
      <c r="G13" s="474">
        <f>'A2'!G13</f>
        <v>3015.4366046499986</v>
      </c>
      <c r="H13" s="474">
        <f>'A2'!H13</f>
        <v>943.39080197999976</v>
      </c>
      <c r="I13" s="474">
        <f>'A2'!I13</f>
        <v>4244.7755467299994</v>
      </c>
      <c r="J13" s="474">
        <f>'A2'!J13</f>
        <v>70.136374350000011</v>
      </c>
      <c r="K13" s="474">
        <f>'A2'!K13</f>
        <v>1841.6953583400002</v>
      </c>
      <c r="L13" s="474">
        <f>'A2'!L13</f>
        <v>213203.54860901044</v>
      </c>
    </row>
    <row r="14" spans="1:12" s="14" customFormat="1" ht="18" customHeight="1">
      <c r="A14" s="29"/>
      <c r="B14" s="12" t="s">
        <v>328</v>
      </c>
      <c r="C14" s="12"/>
      <c r="D14" s="396">
        <f>'A2'!D14</f>
        <v>108376.56855667023</v>
      </c>
      <c r="E14" s="396">
        <f>'A2'!E14</f>
        <v>1268.1714185299995</v>
      </c>
      <c r="F14" s="396">
        <f>'A2'!F14</f>
        <v>5812.465494590002</v>
      </c>
      <c r="G14" s="396">
        <f>'A2'!G14</f>
        <v>1321.7631136599982</v>
      </c>
      <c r="H14" s="396">
        <f>'A2'!H14</f>
        <v>411.55988888999985</v>
      </c>
      <c r="I14" s="396">
        <f>'A2'!I14</f>
        <v>1848.8979256699997</v>
      </c>
      <c r="J14" s="396">
        <f>'A2'!J14</f>
        <v>59.836052600000016</v>
      </c>
      <c r="K14" s="396">
        <f>'A2'!K14</f>
        <v>390.71087014</v>
      </c>
      <c r="L14" s="396">
        <f>'A2'!L14</f>
        <v>119489.97332075023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28260.931780450046</v>
      </c>
      <c r="E15" s="396">
        <f>'A2'!E15</f>
        <v>131.77943555999997</v>
      </c>
      <c r="F15" s="396">
        <f>'A2'!F15</f>
        <v>1450.2564621700003</v>
      </c>
      <c r="G15" s="396">
        <f>'A2'!G15</f>
        <v>170.77754108999994</v>
      </c>
      <c r="H15" s="396">
        <f>'A2'!H15</f>
        <v>21.584206200000004</v>
      </c>
      <c r="I15" s="396">
        <f>'A2'!I15</f>
        <v>183.0900035899999</v>
      </c>
      <c r="J15" s="396">
        <f>'A2'!J15</f>
        <v>0.1968297</v>
      </c>
      <c r="K15" s="396">
        <f>'A2'!K15</f>
        <v>19.607781139999997</v>
      </c>
      <c r="L15" s="396">
        <f>'A2'!L15</f>
        <v>30238.224039900048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80115.636776220184</v>
      </c>
      <c r="E16" s="396">
        <f>'A2'!E16</f>
        <v>1136.3919829699996</v>
      </c>
      <c r="F16" s="396">
        <f>'A2'!F16</f>
        <v>4362.2090324200017</v>
      </c>
      <c r="G16" s="396">
        <f>'A2'!G16</f>
        <v>1150.9855725699983</v>
      </c>
      <c r="H16" s="396">
        <f>'A2'!H16</f>
        <v>389.97568268999987</v>
      </c>
      <c r="I16" s="396">
        <f>'A2'!I16</f>
        <v>1665.8079220799998</v>
      </c>
      <c r="J16" s="396">
        <f>'A2'!J16</f>
        <v>59.639222900000014</v>
      </c>
      <c r="K16" s="396">
        <f>'A2'!K16</f>
        <v>371.10308900000001</v>
      </c>
      <c r="L16" s="396">
        <f>'A2'!L16</f>
        <v>89251.749280850185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52865.707227120161</v>
      </c>
      <c r="E17" s="396">
        <f>'A2'!E17</f>
        <v>1828.3112436800002</v>
      </c>
      <c r="F17" s="396">
        <f>'A2'!F17</f>
        <v>5136.3674281799895</v>
      </c>
      <c r="G17" s="396">
        <f>'A2'!G17</f>
        <v>1136.0016591800006</v>
      </c>
      <c r="H17" s="396">
        <f>'A2'!H17</f>
        <v>462.35325393999983</v>
      </c>
      <c r="I17" s="396">
        <f>'A2'!I17</f>
        <v>2272.2995906199999</v>
      </c>
      <c r="J17" s="396">
        <f>'A2'!J17</f>
        <v>8.7561015899999983</v>
      </c>
      <c r="K17" s="396">
        <f>'A2'!K17</f>
        <v>1171.9738851200002</v>
      </c>
      <c r="L17" s="396">
        <f>'A2'!L17</f>
        <v>64881.770389430152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4902.8742492200017</v>
      </c>
      <c r="E18" s="396">
        <f>'A2'!E18</f>
        <v>620.09964748000004</v>
      </c>
      <c r="F18" s="396">
        <f>'A2'!F18</f>
        <v>129.45563728000005</v>
      </c>
      <c r="G18" s="396">
        <f>'A2'!G18</f>
        <v>23.557405959999997</v>
      </c>
      <c r="H18" s="396">
        <f>'A2'!H18</f>
        <v>1.5976919999999999E-2</v>
      </c>
      <c r="I18" s="396">
        <f>'A2'!I18</f>
        <v>5.9246519199999996</v>
      </c>
      <c r="J18" s="396">
        <f>'A2'!J18</f>
        <v>9.3666699999999992E-2</v>
      </c>
      <c r="K18" s="396">
        <f>'A2'!K18</f>
        <v>30.610027630000005</v>
      </c>
      <c r="L18" s="396">
        <f>'A2'!L18</f>
        <v>5712.6312631100018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47962.832977900158</v>
      </c>
      <c r="E19" s="396">
        <f>'A2'!E19</f>
        <v>1208.2115962</v>
      </c>
      <c r="F19" s="396">
        <f>'A2'!F19</f>
        <v>5006.9117908999897</v>
      </c>
      <c r="G19" s="396">
        <f>'A2'!G19</f>
        <v>1112.4442532200005</v>
      </c>
      <c r="H19" s="396">
        <f>'A2'!H19</f>
        <v>462.33727701999982</v>
      </c>
      <c r="I19" s="396">
        <f>'A2'!I19</f>
        <v>2266.3749386999998</v>
      </c>
      <c r="J19" s="396">
        <f>'A2'!J19</f>
        <v>8.6624348899999983</v>
      </c>
      <c r="K19" s="396">
        <f>'A2'!K19</f>
        <v>1141.3638574900001</v>
      </c>
      <c r="L19" s="396">
        <f>'A2'!L19</f>
        <v>59169.139126320151</v>
      </c>
    </row>
    <row r="20" spans="1:14" s="14" customFormat="1" ht="18" customHeight="1">
      <c r="A20" s="29"/>
      <c r="B20" s="469" t="s">
        <v>327</v>
      </c>
      <c r="C20" s="12"/>
      <c r="D20" s="396">
        <f>'A2'!D20</f>
        <v>1008.53671277</v>
      </c>
      <c r="E20" s="396">
        <f>'A2'!E20</f>
        <v>20.445522350000001</v>
      </c>
      <c r="F20" s="396">
        <f>'A2'!F20</f>
        <v>92.521454170000013</v>
      </c>
      <c r="G20" s="396">
        <f>'A2'!G20</f>
        <v>13.241552310000001</v>
      </c>
      <c r="H20" s="396">
        <f>'A2'!H20</f>
        <v>1.7956167000000001</v>
      </c>
      <c r="I20" s="396">
        <f>'A2'!I20</f>
        <v>0</v>
      </c>
      <c r="J20" s="396">
        <f>'A2'!J20</f>
        <v>0</v>
      </c>
      <c r="K20" s="396">
        <f>'A2'!K20</f>
        <v>0.36032067999999995</v>
      </c>
      <c r="L20" s="396">
        <f>'A2'!L20</f>
        <v>1136.9011789799999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0.49615633999999997</v>
      </c>
      <c r="E21" s="396">
        <f>'A2'!E21</f>
        <v>0</v>
      </c>
      <c r="F21" s="396">
        <f>'A2'!F21</f>
        <v>0.31520040999999999</v>
      </c>
      <c r="G21" s="396">
        <f>'A2'!G21</f>
        <v>3.0877269999999998E-2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2.1047699999999997E-3</v>
      </c>
      <c r="L21" s="396">
        <f>'A2'!L21</f>
        <v>0.84433878999999989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1008.04055643</v>
      </c>
      <c r="E22" s="396">
        <f>'A2'!E22</f>
        <v>20.445522350000001</v>
      </c>
      <c r="F22" s="396">
        <f>'A2'!F22</f>
        <v>92.20625376000001</v>
      </c>
      <c r="G22" s="396">
        <f>'A2'!G22</f>
        <v>13.210675040000002</v>
      </c>
      <c r="H22" s="396">
        <f>'A2'!H22</f>
        <v>1.7956167000000001</v>
      </c>
      <c r="I22" s="396">
        <f>'A2'!I22</f>
        <v>0</v>
      </c>
      <c r="J22" s="396">
        <f>'A2'!J22</f>
        <v>0</v>
      </c>
      <c r="K22" s="396">
        <f>'A2'!K22</f>
        <v>0.35821590999999997</v>
      </c>
      <c r="L22" s="396">
        <f>'A2'!L22</f>
        <v>1136.05684019</v>
      </c>
    </row>
    <row r="23" spans="1:14" s="14" customFormat="1" ht="18" customHeight="1">
      <c r="A23" s="30"/>
      <c r="B23" s="469" t="s">
        <v>326</v>
      </c>
      <c r="C23" s="31"/>
      <c r="D23" s="396">
        <f>'A2'!D23</f>
        <v>24326.925103920017</v>
      </c>
      <c r="E23" s="396">
        <f>'A2'!E23</f>
        <v>1192.8045578999997</v>
      </c>
      <c r="F23" s="396">
        <f>'A2'!F23</f>
        <v>1159.2892030799997</v>
      </c>
      <c r="G23" s="396">
        <f>'A2'!G23</f>
        <v>544.43027949999987</v>
      </c>
      <c r="H23" s="396">
        <f>'A2'!H23</f>
        <v>67.682042449999997</v>
      </c>
      <c r="I23" s="396">
        <f>'A2'!I23</f>
        <v>123.57803044000002</v>
      </c>
      <c r="J23" s="396">
        <f>'A2'!J23</f>
        <v>1.5442201600000001</v>
      </c>
      <c r="K23" s="396">
        <f>'A2'!K23</f>
        <v>278.65028239999992</v>
      </c>
      <c r="L23" s="396">
        <f>'A2'!L23</f>
        <v>27694.903719850019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4730.2971317900065</v>
      </c>
      <c r="E24" s="396">
        <f>'A2'!E24</f>
        <v>102.14326271999998</v>
      </c>
      <c r="F24" s="396">
        <f>'A2'!F24</f>
        <v>564.36554758000011</v>
      </c>
      <c r="G24" s="396">
        <f>'A2'!G24</f>
        <v>517.86077033999993</v>
      </c>
      <c r="H24" s="396">
        <f>'A2'!H24</f>
        <v>30.136682029999999</v>
      </c>
      <c r="I24" s="396">
        <f>'A2'!I24</f>
        <v>106.02768432000002</v>
      </c>
      <c r="J24" s="396">
        <f>'A2'!J24</f>
        <v>1.3266471000000002</v>
      </c>
      <c r="K24" s="396">
        <f>'A2'!K24</f>
        <v>127.68383903999998</v>
      </c>
      <c r="L24" s="396">
        <f>'A2'!L24</f>
        <v>6179.841564920006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19596.627972130012</v>
      </c>
      <c r="E25" s="396">
        <f>'A2'!E25</f>
        <v>1090.6612951799998</v>
      </c>
      <c r="F25" s="396">
        <f>'A2'!F25</f>
        <v>594.92365549999954</v>
      </c>
      <c r="G25" s="396">
        <f>'A2'!G25</f>
        <v>26.569509159999996</v>
      </c>
      <c r="H25" s="396">
        <f>'A2'!H25</f>
        <v>37.545360419999994</v>
      </c>
      <c r="I25" s="396">
        <f>'A2'!I25</f>
        <v>17.55034612</v>
      </c>
      <c r="J25" s="396">
        <f>'A2'!J25</f>
        <v>0.21757305999999998</v>
      </c>
      <c r="K25" s="396">
        <f>'A2'!K25</f>
        <v>150.96644335999997</v>
      </c>
      <c r="L25" s="396">
        <f>'A2'!L25</f>
        <v>21515.062154930012</v>
      </c>
    </row>
    <row r="26" spans="1:14" s="14" customFormat="1" ht="18" customHeight="1">
      <c r="A26" s="29"/>
      <c r="B26" s="28" t="s">
        <v>337</v>
      </c>
      <c r="C26" s="12"/>
      <c r="D26" s="396">
        <f>'A2'!D26</f>
        <v>592.44789595999998</v>
      </c>
      <c r="E26" s="396">
        <f>'A2'!E26</f>
        <v>0</v>
      </c>
      <c r="F26" s="396">
        <f>'A2'!F26</f>
        <v>0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592.44789595999998</v>
      </c>
    </row>
    <row r="27" spans="1:14" s="14" customFormat="1" ht="18" customHeight="1">
      <c r="A27" s="30"/>
      <c r="B27" s="31" t="s">
        <v>338</v>
      </c>
      <c r="C27" s="31"/>
      <c r="D27" s="396">
        <f>'A2'!D27</f>
        <v>592.44789595999998</v>
      </c>
      <c r="E27" s="396">
        <f>'A2'!E27</f>
        <v>0</v>
      </c>
      <c r="F27" s="396">
        <f>'A2'!F27</f>
        <v>0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592.44789595999998</v>
      </c>
    </row>
    <row r="28" spans="1:14" s="14" customFormat="1" ht="18" customHeight="1">
      <c r="A28" s="30"/>
      <c r="B28" s="31" t="s">
        <v>339</v>
      </c>
      <c r="C28" s="31"/>
      <c r="D28" s="396">
        <f>'A2'!D28</f>
        <v>0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187170.18549644042</v>
      </c>
      <c r="E29" s="396">
        <f>'A2'!E29</f>
        <v>4309.7327424599998</v>
      </c>
      <c r="F29" s="396">
        <f>'A2'!F29</f>
        <v>12200.643580019991</v>
      </c>
      <c r="G29" s="396">
        <f>'A2'!G29</f>
        <v>3015.4366046499986</v>
      </c>
      <c r="H29" s="396">
        <f>'A2'!H29</f>
        <v>943.39080197999976</v>
      </c>
      <c r="I29" s="396">
        <f>'A2'!I29</f>
        <v>4244.7755467299994</v>
      </c>
      <c r="J29" s="396">
        <f>'A2'!J29</f>
        <v>70.136374350000011</v>
      </c>
      <c r="K29" s="396">
        <f>'A2'!K29</f>
        <v>1841.6953583400002</v>
      </c>
      <c r="L29" s="396">
        <f>'A2'!L29</f>
        <v>213795.99650497045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336</v>
      </c>
      <c r="C32" s="56"/>
      <c r="D32" s="396">
        <f>'A2'!D32</f>
        <v>377.93312008999999</v>
      </c>
      <c r="E32" s="396">
        <f>'A2'!E32</f>
        <v>573.05597381999985</v>
      </c>
      <c r="F32" s="396">
        <f>'A2'!F32</f>
        <v>0</v>
      </c>
      <c r="G32" s="396">
        <f>'A2'!G32</f>
        <v>338.95915292000001</v>
      </c>
      <c r="H32" s="396">
        <f>'A2'!H32</f>
        <v>13.78049848</v>
      </c>
      <c r="I32" s="396">
        <f>'A2'!I32</f>
        <v>574.39420659000007</v>
      </c>
      <c r="J32" s="396">
        <f>'A2'!J32</f>
        <v>0.54487041000000003</v>
      </c>
      <c r="K32" s="396">
        <f>'A2'!K32</f>
        <v>4.13659496</v>
      </c>
      <c r="L32" s="396">
        <f>'A2'!L32</f>
        <v>1882.8044172699999</v>
      </c>
    </row>
    <row r="33" spans="1:12" s="14" customFormat="1" ht="18" customHeight="1">
      <c r="A33" s="29"/>
      <c r="B33" s="12" t="s">
        <v>328</v>
      </c>
      <c r="C33" s="12"/>
      <c r="D33" s="396">
        <f>'A2'!D33</f>
        <v>271.78631025999999</v>
      </c>
      <c r="E33" s="396">
        <f>'A2'!E33</f>
        <v>142.18492207</v>
      </c>
      <c r="F33" s="396">
        <f>'A2'!F33</f>
        <v>0</v>
      </c>
      <c r="G33" s="396">
        <f>'A2'!G33</f>
        <v>126.75810228</v>
      </c>
      <c r="H33" s="396">
        <f>'A2'!H33</f>
        <v>5.0161879999999999E-2</v>
      </c>
      <c r="I33" s="396">
        <f>'A2'!I33</f>
        <v>263.18925420000005</v>
      </c>
      <c r="J33" s="396">
        <f>'A2'!J33</f>
        <v>0.54487041000000003</v>
      </c>
      <c r="K33" s="396">
        <f>'A2'!K33</f>
        <v>0.17247999999999999</v>
      </c>
      <c r="L33" s="396">
        <f>'A2'!L33</f>
        <v>804.68610110000009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0</v>
      </c>
      <c r="E34" s="396">
        <f>'A2'!E34</f>
        <v>15.958369980000001</v>
      </c>
      <c r="F34" s="396">
        <f>'A2'!F34</f>
        <v>0</v>
      </c>
      <c r="G34" s="396">
        <f>'A2'!G34</f>
        <v>2.8489658499999999</v>
      </c>
      <c r="H34" s="396">
        <f>'A2'!H34</f>
        <v>5.0161879999999999E-2</v>
      </c>
      <c r="I34" s="396">
        <f>'A2'!I34</f>
        <v>0.77681124000000012</v>
      </c>
      <c r="J34" s="396">
        <f>'A2'!J34</f>
        <v>0</v>
      </c>
      <c r="K34" s="396">
        <f>'A2'!K34</f>
        <v>0</v>
      </c>
      <c r="L34" s="396">
        <f>'A2'!L34</f>
        <v>19.634308950000001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271.78631025999999</v>
      </c>
      <c r="E35" s="396">
        <f>'A2'!E35</f>
        <v>126.22655209</v>
      </c>
      <c r="F35" s="396">
        <f>'A2'!F35</f>
        <v>0</v>
      </c>
      <c r="G35" s="396">
        <f>'A2'!G35</f>
        <v>123.90913643</v>
      </c>
      <c r="H35" s="396">
        <f>'A2'!H35</f>
        <v>0</v>
      </c>
      <c r="I35" s="396">
        <f>'A2'!I35</f>
        <v>262.41244296000008</v>
      </c>
      <c r="J35" s="396">
        <f>'A2'!J35</f>
        <v>0.54487041000000003</v>
      </c>
      <c r="K35" s="396">
        <f>'A2'!K35</f>
        <v>0.17247999999999999</v>
      </c>
      <c r="L35" s="396">
        <f>'A2'!L35</f>
        <v>785.0517921500001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67.563810160000003</v>
      </c>
      <c r="E36" s="396">
        <f>'A2'!E36</f>
        <v>369.86832056999987</v>
      </c>
      <c r="F36" s="396">
        <f>'A2'!F36</f>
        <v>0</v>
      </c>
      <c r="G36" s="396">
        <f>'A2'!G36</f>
        <v>210.34404423000001</v>
      </c>
      <c r="H36" s="396">
        <f>'A2'!H36</f>
        <v>13.609865210000001</v>
      </c>
      <c r="I36" s="396">
        <f>'A2'!I36</f>
        <v>309.98023339999997</v>
      </c>
      <c r="J36" s="396">
        <f>'A2'!J36</f>
        <v>0</v>
      </c>
      <c r="K36" s="396">
        <f>'A2'!K36</f>
        <v>3.7651512699999996</v>
      </c>
      <c r="L36" s="396">
        <f>'A2'!L36</f>
        <v>975.13142483999968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27.159813590000002</v>
      </c>
      <c r="E37" s="396">
        <f>'A2'!E37</f>
        <v>101.86428573000001</v>
      </c>
      <c r="F37" s="396">
        <f>'A2'!F37</f>
        <v>0</v>
      </c>
      <c r="G37" s="396">
        <f>'A2'!G37</f>
        <v>0.16234793</v>
      </c>
      <c r="H37" s="396">
        <f>'A2'!H37</f>
        <v>0.12041346</v>
      </c>
      <c r="I37" s="396">
        <f>'A2'!I37</f>
        <v>1.8714585700000002</v>
      </c>
      <c r="J37" s="396">
        <f>'A2'!J37</f>
        <v>0</v>
      </c>
      <c r="K37" s="396">
        <f>'A2'!K37</f>
        <v>0</v>
      </c>
      <c r="L37" s="396">
        <f>'A2'!L37</f>
        <v>131.17831928000001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40.403996570000004</v>
      </c>
      <c r="E38" s="396">
        <f>'A2'!E38</f>
        <v>268.00403483999986</v>
      </c>
      <c r="F38" s="396">
        <f>'A2'!F38</f>
        <v>0</v>
      </c>
      <c r="G38" s="396">
        <f>'A2'!G38</f>
        <v>210.1816963</v>
      </c>
      <c r="H38" s="396">
        <f>'A2'!H38</f>
        <v>13.489451750000001</v>
      </c>
      <c r="I38" s="396">
        <f>'A2'!I38</f>
        <v>308.10877482999996</v>
      </c>
      <c r="J38" s="396">
        <f>'A2'!J38</f>
        <v>0</v>
      </c>
      <c r="K38" s="396">
        <f>'A2'!K38</f>
        <v>3.7651512699999996</v>
      </c>
      <c r="L38" s="396">
        <f>'A2'!L38</f>
        <v>843.9531055599997</v>
      </c>
    </row>
    <row r="39" spans="1:12" s="14" customFormat="1" ht="18" customHeight="1">
      <c r="A39" s="29"/>
      <c r="B39" s="469" t="s">
        <v>327</v>
      </c>
      <c r="C39" s="12"/>
      <c r="D39" s="396">
        <f>'A2'!D39</f>
        <v>0</v>
      </c>
      <c r="E39" s="396">
        <f>'A2'!E39</f>
        <v>0.99754375000000006</v>
      </c>
      <c r="F39" s="396">
        <f>'A2'!F39</f>
        <v>0</v>
      </c>
      <c r="G39" s="396">
        <f>'A2'!G39</f>
        <v>0.54755418</v>
      </c>
      <c r="H39" s="396">
        <f>'A2'!H39</f>
        <v>0</v>
      </c>
      <c r="I39" s="396">
        <f>'A2'!I39</f>
        <v>0</v>
      </c>
      <c r="J39" s="396">
        <f>'A2'!J39</f>
        <v>0</v>
      </c>
      <c r="K39" s="396">
        <f>'A2'!K39</f>
        <v>0</v>
      </c>
      <c r="L39" s="396">
        <f>'A2'!L39</f>
        <v>1.5450979300000001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</v>
      </c>
      <c r="E41" s="396">
        <f>'A2'!E41</f>
        <v>0.99754375000000006</v>
      </c>
      <c r="F41" s="396">
        <f>'A2'!F41</f>
        <v>0</v>
      </c>
      <c r="G41" s="396">
        <f>'A2'!G41</f>
        <v>0.54755418</v>
      </c>
      <c r="H41" s="396">
        <f>'A2'!H41</f>
        <v>0</v>
      </c>
      <c r="I41" s="396">
        <f>'A2'!I41</f>
        <v>0</v>
      </c>
      <c r="J41" s="396">
        <f>'A2'!J41</f>
        <v>0</v>
      </c>
      <c r="K41" s="396">
        <f>'A2'!K41</f>
        <v>0</v>
      </c>
      <c r="L41" s="396">
        <f>'A2'!L41</f>
        <v>1.5450979300000001</v>
      </c>
    </row>
    <row r="42" spans="1:12" s="14" customFormat="1" ht="18" customHeight="1">
      <c r="A42" s="30"/>
      <c r="B42" s="469" t="s">
        <v>326</v>
      </c>
      <c r="C42" s="31"/>
      <c r="D42" s="396">
        <f>'A2'!D42</f>
        <v>38.58299967</v>
      </c>
      <c r="E42" s="396">
        <f>'A2'!E42</f>
        <v>60.005187429999999</v>
      </c>
      <c r="F42" s="396">
        <f>'A2'!F42</f>
        <v>0</v>
      </c>
      <c r="G42" s="396">
        <f>'A2'!G42</f>
        <v>1.3094522299999998</v>
      </c>
      <c r="H42" s="396">
        <f>'A2'!H42</f>
        <v>0.12047138999999998</v>
      </c>
      <c r="I42" s="396">
        <f>'A2'!I42</f>
        <v>1.22471899</v>
      </c>
      <c r="J42" s="396">
        <f>'A2'!J42</f>
        <v>0</v>
      </c>
      <c r="K42" s="396">
        <f>'A2'!K42</f>
        <v>0.19896369000000003</v>
      </c>
      <c r="L42" s="396">
        <f>'A2'!L42</f>
        <v>101.44179339999999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7.3012037600000008</v>
      </c>
      <c r="E43" s="396">
        <f>'A2'!E43</f>
        <v>7.9956180000000002E-2</v>
      </c>
      <c r="F43" s="396">
        <f>'A2'!F43</f>
        <v>0</v>
      </c>
      <c r="G43" s="396">
        <f>'A2'!G43</f>
        <v>1.3094522299999998</v>
      </c>
      <c r="H43" s="396">
        <f>'A2'!H43</f>
        <v>0.12047138999999998</v>
      </c>
      <c r="I43" s="396">
        <f>'A2'!I43</f>
        <v>1.22471899</v>
      </c>
      <c r="J43" s="396">
        <f>'A2'!J43</f>
        <v>0</v>
      </c>
      <c r="K43" s="396">
        <f>'A2'!K43</f>
        <v>0</v>
      </c>
      <c r="L43" s="396">
        <f>'A2'!L43</f>
        <v>10.035802550000001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31.28179591</v>
      </c>
      <c r="E44" s="396">
        <f>'A2'!E44</f>
        <v>59.925231249999996</v>
      </c>
      <c r="F44" s="396">
        <f>'A2'!F44</f>
        <v>0</v>
      </c>
      <c r="G44" s="396">
        <f>'A2'!G44</f>
        <v>0</v>
      </c>
      <c r="H44" s="396">
        <f>'A2'!H44</f>
        <v>0</v>
      </c>
      <c r="I44" s="396">
        <f>'A2'!I44</f>
        <v>0</v>
      </c>
      <c r="J44" s="396">
        <f>'A2'!J44</f>
        <v>0</v>
      </c>
      <c r="K44" s="396">
        <f>'A2'!K44</f>
        <v>0.19896369000000003</v>
      </c>
      <c r="L44" s="396">
        <f>'A2'!L44</f>
        <v>91.405990849999995</v>
      </c>
    </row>
    <row r="45" spans="1:12" s="14" customFormat="1" ht="18" customHeight="1">
      <c r="A45" s="29"/>
      <c r="B45" s="28" t="s">
        <v>337</v>
      </c>
      <c r="C45" s="12"/>
      <c r="D45" s="396">
        <f>'A2'!D45</f>
        <v>3575.4114208500005</v>
      </c>
      <c r="E45" s="396">
        <f>'A2'!E45</f>
        <v>16.34933152</v>
      </c>
      <c r="F45" s="396">
        <f>'A2'!F45</f>
        <v>46.422252180000001</v>
      </c>
      <c r="G45" s="396">
        <f>'A2'!G45</f>
        <v>0</v>
      </c>
      <c r="H45" s="396">
        <f>'A2'!H45</f>
        <v>0</v>
      </c>
      <c r="I45" s="396">
        <f>'A2'!I45</f>
        <v>65.332070340000001</v>
      </c>
      <c r="J45" s="396">
        <f>'A2'!J45</f>
        <v>0</v>
      </c>
      <c r="K45" s="396">
        <f>'A2'!K45</f>
        <v>0</v>
      </c>
      <c r="L45" s="396">
        <f>'A2'!L45</f>
        <v>3703.5150748900005</v>
      </c>
    </row>
    <row r="46" spans="1:12" s="14" customFormat="1" ht="18" customHeight="1">
      <c r="A46" s="30"/>
      <c r="B46" s="31" t="s">
        <v>338</v>
      </c>
      <c r="C46" s="31"/>
      <c r="D46" s="396">
        <f>'A2'!D46</f>
        <v>2364.68984899</v>
      </c>
      <c r="E46" s="396">
        <f>'A2'!E46</f>
        <v>0</v>
      </c>
      <c r="F46" s="396">
        <f>'A2'!F46</f>
        <v>27.112766230000005</v>
      </c>
      <c r="G46" s="396">
        <f>'A2'!G46</f>
        <v>0</v>
      </c>
      <c r="H46" s="396">
        <f>'A2'!H46</f>
        <v>0</v>
      </c>
      <c r="I46" s="396">
        <f>'A2'!I46</f>
        <v>65.00973535</v>
      </c>
      <c r="J46" s="396">
        <f>'A2'!J46</f>
        <v>0</v>
      </c>
      <c r="K46" s="396">
        <f>'A2'!K46</f>
        <v>0</v>
      </c>
      <c r="L46" s="396">
        <f>'A2'!L46</f>
        <v>2456.81235057</v>
      </c>
    </row>
    <row r="47" spans="1:12" s="14" customFormat="1" ht="18" customHeight="1">
      <c r="A47" s="30"/>
      <c r="B47" s="31" t="s">
        <v>339</v>
      </c>
      <c r="C47" s="31"/>
      <c r="D47" s="396">
        <f>'A2'!D47</f>
        <v>1210.7215718600003</v>
      </c>
      <c r="E47" s="396">
        <f>'A2'!E47</f>
        <v>16.34933152</v>
      </c>
      <c r="F47" s="396">
        <f>'A2'!F47</f>
        <v>19.309485949999999</v>
      </c>
      <c r="G47" s="396">
        <f>'A2'!G47</f>
        <v>0</v>
      </c>
      <c r="H47" s="396">
        <f>'A2'!H47</f>
        <v>0</v>
      </c>
      <c r="I47" s="396">
        <f>'A2'!I47</f>
        <v>0.32233498999999999</v>
      </c>
      <c r="J47" s="396">
        <f>'A2'!J47</f>
        <v>0</v>
      </c>
      <c r="K47" s="396">
        <f>'A2'!K47</f>
        <v>0</v>
      </c>
      <c r="L47" s="396">
        <f>'A2'!L47</f>
        <v>1246.7027243200002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3953.3445409400006</v>
      </c>
      <c r="E48" s="396">
        <f>'A2'!E48</f>
        <v>589.40530533999981</v>
      </c>
      <c r="F48" s="396">
        <f>'A2'!F48</f>
        <v>46.422252180000001</v>
      </c>
      <c r="G48" s="396">
        <f>'A2'!G48</f>
        <v>338.95915292000001</v>
      </c>
      <c r="H48" s="396">
        <f>'A2'!H48</f>
        <v>13.78049848</v>
      </c>
      <c r="I48" s="396">
        <f>'A2'!I48</f>
        <v>639.72627693000004</v>
      </c>
      <c r="J48" s="396">
        <f>'A2'!J48</f>
        <v>0.54487041000000003</v>
      </c>
      <c r="K48" s="396">
        <f>'A2'!K48</f>
        <v>4.13659496</v>
      </c>
      <c r="L48" s="396">
        <f>'A2'!L48</f>
        <v>5586.3194921600007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79.94109512</v>
      </c>
      <c r="E50" s="396">
        <f>'A2'!E50</f>
        <v>573.05597381999985</v>
      </c>
      <c r="F50" s="396">
        <f>'A2'!F50</f>
        <v>0</v>
      </c>
      <c r="G50" s="396">
        <f>'A2'!G50</f>
        <v>338.00167061000019</v>
      </c>
      <c r="H50" s="396">
        <f>'A2'!H50</f>
        <v>13.780498479999999</v>
      </c>
      <c r="I50" s="396">
        <f>'A2'!I50</f>
        <v>571.01366382000003</v>
      </c>
      <c r="J50" s="396">
        <f>'A2'!J50</f>
        <v>0</v>
      </c>
      <c r="K50" s="396">
        <f>'A2'!K50</f>
        <v>0.57042788</v>
      </c>
      <c r="L50" s="396">
        <f>'A2'!L50</f>
        <v>1576.3633297299998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3676.6276833699985</v>
      </c>
      <c r="E51" s="396">
        <f>'A2'!E51</f>
        <v>16.34933152</v>
      </c>
      <c r="F51" s="396">
        <f>'A2'!F51</f>
        <v>46.422252180000001</v>
      </c>
      <c r="G51" s="396">
        <f>'A2'!G51</f>
        <v>0.95748231000000006</v>
      </c>
      <c r="H51" s="396">
        <f>'A2'!H51</f>
        <v>0</v>
      </c>
      <c r="I51" s="396">
        <f>'A2'!I51</f>
        <v>68.712613109999992</v>
      </c>
      <c r="J51" s="396">
        <f>'A2'!J51</f>
        <v>0.54487041000000003</v>
      </c>
      <c r="K51" s="396">
        <f>'A2'!K51</f>
        <v>3.5661670799999996</v>
      </c>
      <c r="L51" s="396">
        <f>'A2'!L51</f>
        <v>3813.1803999799986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196.77576245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0</v>
      </c>
      <c r="L52" s="396">
        <f>'A2'!L52</f>
        <v>196.77576245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336</v>
      </c>
      <c r="C55" s="56"/>
      <c r="D55" s="396">
        <f>'A2'!D55</f>
        <v>140575.73872527</v>
      </c>
      <c r="E55" s="396">
        <f>'A2'!E55</f>
        <v>11186.606043770005</v>
      </c>
      <c r="F55" s="396">
        <f>'A2'!F55</f>
        <v>7620.3160191800034</v>
      </c>
      <c r="G55" s="396">
        <f>'A2'!G55</f>
        <v>5970.7721706999964</v>
      </c>
      <c r="H55" s="396">
        <f>'A2'!H55</f>
        <v>2099.3889462200004</v>
      </c>
      <c r="I55" s="396">
        <f>'A2'!I55</f>
        <v>2823.4969927799998</v>
      </c>
      <c r="J55" s="396">
        <f>'A2'!J55</f>
        <v>391.22542054000002</v>
      </c>
      <c r="K55" s="396">
        <f>'A2'!K55</f>
        <v>2766.7499691000003</v>
      </c>
      <c r="L55" s="396">
        <f>'A2'!L55</f>
        <v>173434.29428756001</v>
      </c>
    </row>
    <row r="56" spans="1:12" s="14" customFormat="1" ht="18" customHeight="1">
      <c r="A56" s="29"/>
      <c r="B56" s="12" t="s">
        <v>328</v>
      </c>
      <c r="C56" s="12"/>
      <c r="D56" s="396">
        <f>'A2'!D56</f>
        <v>88465.862800470059</v>
      </c>
      <c r="E56" s="396">
        <f>'A2'!E56</f>
        <v>6077.1136970600046</v>
      </c>
      <c r="F56" s="396">
        <f>'A2'!F56</f>
        <v>4745.4888628200015</v>
      </c>
      <c r="G56" s="396">
        <f>'A2'!G56</f>
        <v>4619.9196915399971</v>
      </c>
      <c r="H56" s="396">
        <f>'A2'!H56</f>
        <v>1006.1710084800001</v>
      </c>
      <c r="I56" s="396">
        <f>'A2'!I56</f>
        <v>1506.5054210099995</v>
      </c>
      <c r="J56" s="396">
        <f>'A2'!J56</f>
        <v>296.03678108000003</v>
      </c>
      <c r="K56" s="396">
        <f>'A2'!K56</f>
        <v>724.23989893999976</v>
      </c>
      <c r="L56" s="396">
        <f>'A2'!L56</f>
        <v>107441.33816140005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21324.695524120012</v>
      </c>
      <c r="E57" s="396">
        <f>'A2'!E57</f>
        <v>1494.2694270900001</v>
      </c>
      <c r="F57" s="396">
        <f>'A2'!F57</f>
        <v>826.84487868000019</v>
      </c>
      <c r="G57" s="396">
        <f>'A2'!G57</f>
        <v>739.48251943000037</v>
      </c>
      <c r="H57" s="396">
        <f>'A2'!H57</f>
        <v>44.401402520000012</v>
      </c>
      <c r="I57" s="396">
        <f>'A2'!I57</f>
        <v>263.93612174000009</v>
      </c>
      <c r="J57" s="396">
        <f>'A2'!J57</f>
        <v>1.9356238299999997</v>
      </c>
      <c r="K57" s="396">
        <f>'A2'!K57</f>
        <v>2.4460519999999994</v>
      </c>
      <c r="L57" s="396">
        <f>'A2'!L57</f>
        <v>24698.01154941001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67141.167276350039</v>
      </c>
      <c r="E58" s="396">
        <f>'A2'!E58</f>
        <v>4582.8442699700045</v>
      </c>
      <c r="F58" s="396">
        <f>'A2'!F58</f>
        <v>3918.6439841400015</v>
      </c>
      <c r="G58" s="396">
        <f>'A2'!G58</f>
        <v>3880.4371721099969</v>
      </c>
      <c r="H58" s="396">
        <f>'A2'!H58</f>
        <v>961.76960596000004</v>
      </c>
      <c r="I58" s="396">
        <f>'A2'!I58</f>
        <v>1242.5692992699994</v>
      </c>
      <c r="J58" s="396">
        <f>'A2'!J58</f>
        <v>294.10115725000003</v>
      </c>
      <c r="K58" s="396">
        <f>'A2'!K58</f>
        <v>721.79384693999975</v>
      </c>
      <c r="L58" s="396">
        <f>'A2'!L58</f>
        <v>82743.326611990051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33629.412221619954</v>
      </c>
      <c r="E59" s="396">
        <f>'A2'!E59</f>
        <v>4525.4066035400001</v>
      </c>
      <c r="F59" s="396">
        <f>'A2'!F59</f>
        <v>1819.802824010002</v>
      </c>
      <c r="G59" s="396">
        <f>'A2'!G59</f>
        <v>738.27650650999965</v>
      </c>
      <c r="H59" s="396">
        <f>'A2'!H59</f>
        <v>839.53042550000043</v>
      </c>
      <c r="I59" s="396">
        <f>'A2'!I59</f>
        <v>1128.3699080400004</v>
      </c>
      <c r="J59" s="396">
        <f>'A2'!J59</f>
        <v>67.956993750000009</v>
      </c>
      <c r="K59" s="396">
        <f>'A2'!K59</f>
        <v>764.98018026000034</v>
      </c>
      <c r="L59" s="396">
        <f>'A2'!L59</f>
        <v>43513.735663229956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11978.572140139988</v>
      </c>
      <c r="E60" s="396">
        <f>'A2'!E60</f>
        <v>2985.1313228000017</v>
      </c>
      <c r="F60" s="396">
        <f>'A2'!F60</f>
        <v>156.43236994000006</v>
      </c>
      <c r="G60" s="396">
        <f>'A2'!G60</f>
        <v>69.037349509999999</v>
      </c>
      <c r="H60" s="396">
        <f>'A2'!H60</f>
        <v>18.520255239999997</v>
      </c>
      <c r="I60" s="396">
        <f>'A2'!I60</f>
        <v>6.7388377999999998</v>
      </c>
      <c r="J60" s="396">
        <f>'A2'!J60</f>
        <v>8.7100868100000017</v>
      </c>
      <c r="K60" s="396">
        <f>'A2'!K60</f>
        <v>40.343707790000003</v>
      </c>
      <c r="L60" s="396">
        <f>'A2'!L60</f>
        <v>15263.486070029989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21650.840081479964</v>
      </c>
      <c r="E61" s="396">
        <f>'A2'!E61</f>
        <v>1540.2752807399982</v>
      </c>
      <c r="F61" s="396">
        <f>'A2'!F61</f>
        <v>1663.3704540700019</v>
      </c>
      <c r="G61" s="396">
        <f>'A2'!G61</f>
        <v>669.23915699999964</v>
      </c>
      <c r="H61" s="396">
        <f>'A2'!H61</f>
        <v>821.01017026000045</v>
      </c>
      <c r="I61" s="396">
        <f>'A2'!I61</f>
        <v>1121.6310702400003</v>
      </c>
      <c r="J61" s="396">
        <f>'A2'!J61</f>
        <v>59.246906940000009</v>
      </c>
      <c r="K61" s="396">
        <f>'A2'!K61</f>
        <v>724.63647247000029</v>
      </c>
      <c r="L61" s="396">
        <f>'A2'!L61</f>
        <v>28250.249593199966</v>
      </c>
    </row>
    <row r="62" spans="1:12" s="14" customFormat="1" ht="18" customHeight="1">
      <c r="A62" s="29"/>
      <c r="B62" s="469" t="s">
        <v>327</v>
      </c>
      <c r="C62" s="12"/>
      <c r="D62" s="396">
        <f>'A2'!D62</f>
        <v>9723.6196639000009</v>
      </c>
      <c r="E62" s="396">
        <f>'A2'!E62</f>
        <v>160.38679942000002</v>
      </c>
      <c r="F62" s="396">
        <f>'A2'!F62</f>
        <v>495.65212523999998</v>
      </c>
      <c r="G62" s="396">
        <f>'A2'!G62</f>
        <v>0</v>
      </c>
      <c r="H62" s="396">
        <f>'A2'!H62</f>
        <v>0</v>
      </c>
      <c r="I62" s="396">
        <f>'A2'!I62</f>
        <v>0</v>
      </c>
      <c r="J62" s="396">
        <f>'A2'!J62</f>
        <v>0</v>
      </c>
      <c r="K62" s="396">
        <f>'A2'!K62</f>
        <v>0</v>
      </c>
      <c r="L62" s="396">
        <f>'A2'!L62</f>
        <v>10379.658588560002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9723.6196639000009</v>
      </c>
      <c r="E64" s="396">
        <f>'A2'!E64</f>
        <v>160.38679942000002</v>
      </c>
      <c r="F64" s="396">
        <f>'A2'!F64</f>
        <v>495.65212523999998</v>
      </c>
      <c r="G64" s="396">
        <f>'A2'!G64</f>
        <v>0</v>
      </c>
      <c r="H64" s="396">
        <f>'A2'!H64</f>
        <v>0</v>
      </c>
      <c r="I64" s="396">
        <f>'A2'!I64</f>
        <v>0</v>
      </c>
      <c r="J64" s="396">
        <f>'A2'!J64</f>
        <v>0</v>
      </c>
      <c r="K64" s="396">
        <f>'A2'!K64</f>
        <v>0</v>
      </c>
      <c r="L64" s="396">
        <f>'A2'!L64</f>
        <v>10379.658588560002</v>
      </c>
    </row>
    <row r="65" spans="1:22" s="14" customFormat="1" ht="18" customHeight="1">
      <c r="A65" s="30"/>
      <c r="B65" s="469" t="s">
        <v>326</v>
      </c>
      <c r="C65" s="31"/>
      <c r="D65" s="396">
        <f>'A2'!D65</f>
        <v>8756.8440392800003</v>
      </c>
      <c r="E65" s="396">
        <f>'A2'!E65</f>
        <v>423.69894375000013</v>
      </c>
      <c r="F65" s="396">
        <f>'A2'!F65</f>
        <v>559.37220710999986</v>
      </c>
      <c r="G65" s="396">
        <f>'A2'!G65</f>
        <v>612.57597264999981</v>
      </c>
      <c r="H65" s="396">
        <f>'A2'!H65</f>
        <v>253.68751224000007</v>
      </c>
      <c r="I65" s="396">
        <f>'A2'!I65</f>
        <v>188.62166372999999</v>
      </c>
      <c r="J65" s="396">
        <f>'A2'!J65</f>
        <v>27.231645710000002</v>
      </c>
      <c r="K65" s="396">
        <f>'A2'!K65</f>
        <v>1277.5298899000002</v>
      </c>
      <c r="L65" s="396">
        <f>'A2'!L65</f>
        <v>12099.56187437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635.88183860000026</v>
      </c>
      <c r="E66" s="396">
        <f>'A2'!E66</f>
        <v>124.80203445000001</v>
      </c>
      <c r="F66" s="396">
        <f>'A2'!F66</f>
        <v>138.31986802999998</v>
      </c>
      <c r="G66" s="396">
        <f>'A2'!G66</f>
        <v>94.09524356999998</v>
      </c>
      <c r="H66" s="396">
        <f>'A2'!H66</f>
        <v>83.593427640000044</v>
      </c>
      <c r="I66" s="396">
        <f>'A2'!I66</f>
        <v>120.24229932999998</v>
      </c>
      <c r="J66" s="396">
        <f>'A2'!J66</f>
        <v>9.9874580000000004E-2</v>
      </c>
      <c r="K66" s="396">
        <f>'A2'!K66</f>
        <v>97.354079760000076</v>
      </c>
      <c r="L66" s="396">
        <f>'A2'!L66</f>
        <v>1294.3886659600003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8120.9622006800009</v>
      </c>
      <c r="E67" s="396">
        <f>'A2'!E67</f>
        <v>298.89690930000012</v>
      </c>
      <c r="F67" s="396">
        <f>'A2'!F67</f>
        <v>421.05233907999985</v>
      </c>
      <c r="G67" s="396">
        <f>'A2'!G67</f>
        <v>518.48072907999983</v>
      </c>
      <c r="H67" s="396">
        <f>'A2'!H67</f>
        <v>170.09408460000003</v>
      </c>
      <c r="I67" s="396">
        <f>'A2'!I67</f>
        <v>68.379364400000014</v>
      </c>
      <c r="J67" s="396">
        <f>'A2'!J67</f>
        <v>27.131771130000001</v>
      </c>
      <c r="K67" s="396">
        <f>'A2'!K67</f>
        <v>1180.1758101400001</v>
      </c>
      <c r="L67" s="396">
        <f>'A2'!L67</f>
        <v>10805.17320841</v>
      </c>
    </row>
    <row r="68" spans="1:22" s="14" customFormat="1" ht="18" customHeight="1">
      <c r="A68" s="29"/>
      <c r="B68" s="28" t="s">
        <v>337</v>
      </c>
      <c r="C68" s="28"/>
      <c r="D68" s="474">
        <f>'A2'!D68</f>
        <v>2977.9064147600002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2977.9064147600002</v>
      </c>
      <c r="O68" s="44"/>
    </row>
    <row r="69" spans="1:22" s="14" customFormat="1" ht="18" customHeight="1">
      <c r="A69" s="30"/>
      <c r="B69" s="31" t="s">
        <v>338</v>
      </c>
      <c r="C69" s="31"/>
      <c r="D69" s="396">
        <f>'A2'!D69</f>
        <v>2977.9064147600002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2977.9064147600002</v>
      </c>
      <c r="O69" s="42"/>
    </row>
    <row r="70" spans="1:22" s="14" customFormat="1" ht="18" customHeight="1">
      <c r="A70" s="30"/>
      <c r="B70" s="31" t="s">
        <v>339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143553.64514003001</v>
      </c>
      <c r="E71" s="396">
        <f>'A2'!E71</f>
        <v>11186.606043770005</v>
      </c>
      <c r="F71" s="396">
        <f>'A2'!F71</f>
        <v>7620.3160191800034</v>
      </c>
      <c r="G71" s="396">
        <f>'A2'!G71</f>
        <v>5970.7721706999964</v>
      </c>
      <c r="H71" s="396">
        <f>'A2'!H71</f>
        <v>2099.3889462200004</v>
      </c>
      <c r="I71" s="396">
        <f>'A2'!I71</f>
        <v>2823.4969927799998</v>
      </c>
      <c r="J71" s="396">
        <f>'A2'!J71</f>
        <v>391.22542054000002</v>
      </c>
      <c r="K71" s="396">
        <f>'A2'!K71</f>
        <v>2766.7499691000003</v>
      </c>
      <c r="L71" s="396">
        <f>'A2'!L71</f>
        <v>176412.20070232003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138842.89863459015</v>
      </c>
      <c r="E73" s="396">
        <f>'A2'!E73</f>
        <v>10996.318037189996</v>
      </c>
      <c r="F73" s="396">
        <f>'A2'!F73</f>
        <v>7614.106848569998</v>
      </c>
      <c r="G73" s="396">
        <f>'A2'!G73</f>
        <v>5010.8168586599986</v>
      </c>
      <c r="H73" s="396">
        <f>'A2'!H73</f>
        <v>2096.3772572800012</v>
      </c>
      <c r="I73" s="396">
        <f>'A2'!I73</f>
        <v>2818.7743254199981</v>
      </c>
      <c r="J73" s="396">
        <f>'A2'!J73</f>
        <v>337.15747765000009</v>
      </c>
      <c r="K73" s="396">
        <f>'A2'!K73</f>
        <v>2745.8718449700041</v>
      </c>
      <c r="L73" s="396">
        <f>'A2'!L73</f>
        <v>170462.32128433016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4710.7465054299983</v>
      </c>
      <c r="E74" s="396">
        <f>'A2'!E74</f>
        <v>190.28800658999998</v>
      </c>
      <c r="F74" s="396">
        <f>'A2'!F74</f>
        <v>6.2091705900000003</v>
      </c>
      <c r="G74" s="396">
        <f>'A2'!G74</f>
        <v>959.95531204000008</v>
      </c>
      <c r="H74" s="396">
        <f>'A2'!H74</f>
        <v>3.0116889400000004</v>
      </c>
      <c r="I74" s="396">
        <f>'A2'!I74</f>
        <v>4.72266736</v>
      </c>
      <c r="J74" s="396">
        <f>'A2'!J74</f>
        <v>54.067942889999998</v>
      </c>
      <c r="K74" s="396">
        <f>'A2'!K74</f>
        <v>20.87812413</v>
      </c>
      <c r="L74" s="396">
        <f>'A2'!L74</f>
        <v>5949.879417969998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0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0</v>
      </c>
      <c r="L75" s="440">
        <f>'A2'!L75</f>
        <v>0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5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336</v>
      </c>
      <c r="C13" s="56"/>
      <c r="D13" s="451">
        <f>'A3'!D13</f>
        <v>1255.19677157</v>
      </c>
      <c r="E13" s="451">
        <f>'A3'!E13</f>
        <v>4048.8122845599996</v>
      </c>
      <c r="F13" s="451">
        <f>'A3'!F13</f>
        <v>3514.1512454700005</v>
      </c>
      <c r="G13" s="451">
        <f>'A3'!G13</f>
        <v>38.971441490000004</v>
      </c>
      <c r="H13" s="451">
        <f>'A3'!H13</f>
        <v>71.889087610000004</v>
      </c>
      <c r="I13" s="451">
        <f>'A3'!I13</f>
        <v>232.47115130000003</v>
      </c>
      <c r="J13" s="451">
        <f>'A3'!J13</f>
        <v>163.35270683999997</v>
      </c>
      <c r="K13" s="451">
        <f>'A3'!K13</f>
        <v>9324.8446888400013</v>
      </c>
      <c r="L13" s="451">
        <f>'A3'!L13</f>
        <v>1062.2794001200007</v>
      </c>
      <c r="M13" s="451">
        <f>'A3'!M13</f>
        <v>560820.9328192618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328</v>
      </c>
      <c r="C14" s="12"/>
      <c r="D14" s="475">
        <f>'A3'!D14</f>
        <v>912.97818957999993</v>
      </c>
      <c r="E14" s="475">
        <f>'A3'!E14</f>
        <v>1203.5366386599992</v>
      </c>
      <c r="F14" s="475">
        <f>'A3'!F14</f>
        <v>1840.6572703800002</v>
      </c>
      <c r="G14" s="475">
        <f>'A3'!G14</f>
        <v>27.892225040000007</v>
      </c>
      <c r="H14" s="475">
        <f>'A3'!H14</f>
        <v>42.352980220000006</v>
      </c>
      <c r="I14" s="475">
        <f>'A3'!I14</f>
        <v>94.474831650000013</v>
      </c>
      <c r="J14" s="475">
        <f>'A3'!J14</f>
        <v>60.803841519999999</v>
      </c>
      <c r="K14" s="475">
        <f>'A3'!K14</f>
        <v>4182.6959770499998</v>
      </c>
      <c r="L14" s="475">
        <f>'A3'!L14</f>
        <v>233.21405083999994</v>
      </c>
      <c r="M14" s="475">
        <f>'A3'!M14</f>
        <v>319986.06184469163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343.7147350300001</v>
      </c>
      <c r="E15" s="475">
        <f>'A3'!E15</f>
        <v>50.816360890000013</v>
      </c>
      <c r="F15" s="475">
        <f>'A3'!F15</f>
        <v>437.55808276000005</v>
      </c>
      <c r="G15" s="475">
        <f>'A3'!G15</f>
        <v>1.4052814200000001</v>
      </c>
      <c r="H15" s="475">
        <f>'A3'!H15</f>
        <v>0</v>
      </c>
      <c r="I15" s="475">
        <f>'A3'!I15</f>
        <v>0.10198094000000002</v>
      </c>
      <c r="J15" s="475">
        <f>'A3'!J15</f>
        <v>0.21836461000000001</v>
      </c>
      <c r="K15" s="475">
        <f>'A3'!K15</f>
        <v>833.81480565000015</v>
      </c>
      <c r="L15" s="475">
        <f>'A3'!L15</f>
        <v>11.735219295000002</v>
      </c>
      <c r="M15" s="475">
        <f>'A3'!M15</f>
        <v>179736.77502799645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569.26345454999978</v>
      </c>
      <c r="E16" s="475">
        <f>'A3'!E16</f>
        <v>1152.7202777699993</v>
      </c>
      <c r="F16" s="475">
        <f>'A3'!F16</f>
        <v>1403.0991876200003</v>
      </c>
      <c r="G16" s="475">
        <f>'A3'!G16</f>
        <v>26.486943620000005</v>
      </c>
      <c r="H16" s="475">
        <f>'A3'!H16</f>
        <v>42.352980220000006</v>
      </c>
      <c r="I16" s="475">
        <f>'A3'!I16</f>
        <v>94.372850710000009</v>
      </c>
      <c r="J16" s="475">
        <f>'A3'!J16</f>
        <v>60.585476909999997</v>
      </c>
      <c r="K16" s="475">
        <f>'A3'!K16</f>
        <v>3348.8811713999999</v>
      </c>
      <c r="L16" s="475">
        <f>'A3'!L16</f>
        <v>221.47883154499993</v>
      </c>
      <c r="M16" s="475">
        <f>'A3'!M16</f>
        <v>140249.28681669521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236.55777250000006</v>
      </c>
      <c r="E17" s="475">
        <f>'A3'!E17</f>
        <v>2640.4683138600003</v>
      </c>
      <c r="F17" s="475">
        <f>'A3'!F17</f>
        <v>1145.6400903900003</v>
      </c>
      <c r="G17" s="475">
        <f>'A3'!G17</f>
        <v>10.93652226</v>
      </c>
      <c r="H17" s="475">
        <f>'A3'!H17</f>
        <v>29.293768100000001</v>
      </c>
      <c r="I17" s="475">
        <f>'A3'!I17</f>
        <v>137.46442000000002</v>
      </c>
      <c r="J17" s="475">
        <f>'A3'!J17</f>
        <v>75.670173019999993</v>
      </c>
      <c r="K17" s="475">
        <f>'A3'!K17</f>
        <v>4276.0310601300007</v>
      </c>
      <c r="L17" s="475">
        <f>'A3'!L17</f>
        <v>656.79423059500061</v>
      </c>
      <c r="M17" s="475">
        <f>'A3'!M17</f>
        <v>135129.7278191151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1.5572394000000001</v>
      </c>
      <c r="E18" s="475">
        <f>'A3'!E18</f>
        <v>7.1952479599999997</v>
      </c>
      <c r="F18" s="475">
        <f>'A3'!F18</f>
        <v>92.695882979999993</v>
      </c>
      <c r="G18" s="475">
        <f>'A3'!G18</f>
        <v>2.8221953200000001</v>
      </c>
      <c r="H18" s="475">
        <f>'A3'!H18</f>
        <v>0</v>
      </c>
      <c r="I18" s="475">
        <f>'A3'!I18</f>
        <v>5.9010947699999994</v>
      </c>
      <c r="J18" s="475">
        <f>'A3'!J18</f>
        <v>5.1869780000000004E-2</v>
      </c>
      <c r="K18" s="475">
        <f>'A3'!K18</f>
        <v>110.22353021000001</v>
      </c>
      <c r="L18" s="475">
        <f>'A3'!L18</f>
        <v>23.24588348499999</v>
      </c>
      <c r="M18" s="475">
        <f>'A3'!M18</f>
        <v>25188.838108145021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235.00053310000007</v>
      </c>
      <c r="E19" s="475">
        <f>'A3'!E19</f>
        <v>2633.2730659000003</v>
      </c>
      <c r="F19" s="475">
        <f>'A3'!F19</f>
        <v>1052.9442074100002</v>
      </c>
      <c r="G19" s="475">
        <f>'A3'!G19</f>
        <v>8.1143269399999998</v>
      </c>
      <c r="H19" s="475">
        <f>'A3'!H19</f>
        <v>29.293768100000001</v>
      </c>
      <c r="I19" s="475">
        <f>'A3'!I19</f>
        <v>131.56332523000003</v>
      </c>
      <c r="J19" s="475">
        <f>'A3'!J19</f>
        <v>75.618303239999989</v>
      </c>
      <c r="K19" s="475">
        <f>'A3'!K19</f>
        <v>4165.8075299200009</v>
      </c>
      <c r="L19" s="475">
        <f>'A3'!L19</f>
        <v>633.54834711000058</v>
      </c>
      <c r="M19" s="475">
        <f>'A3'!M19</f>
        <v>109940.88971097006</v>
      </c>
      <c r="N19" s="26"/>
    </row>
    <row r="20" spans="1:14" s="14" customFormat="1" ht="18" customHeight="1">
      <c r="A20" s="29"/>
      <c r="B20" s="469" t="s">
        <v>327</v>
      </c>
      <c r="C20" s="12"/>
      <c r="D20" s="475">
        <f>'A3'!D20</f>
        <v>0</v>
      </c>
      <c r="E20" s="475">
        <f>'A3'!E20</f>
        <v>138.83131893000001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2.339604E-2</v>
      </c>
      <c r="K20" s="475">
        <f>'A3'!K20</f>
        <v>138.85471497</v>
      </c>
      <c r="L20" s="475">
        <f>'A3'!L20</f>
        <v>0.19207328000000001</v>
      </c>
      <c r="M20" s="475">
        <f>'A3'!M20</f>
        <v>4486.0068783899997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0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2.339604E-2</v>
      </c>
      <c r="K21" s="475">
        <f>'A3'!K21</f>
        <v>2.339604E-2</v>
      </c>
      <c r="L21" s="475">
        <f>'A3'!L21</f>
        <v>1.2750404999999999E-2</v>
      </c>
      <c r="M21" s="475">
        <f>'A3'!M21</f>
        <v>1813.1539832550004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138.83131893000001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138.83131893000001</v>
      </c>
      <c r="L22" s="475">
        <f>'A3'!L22</f>
        <v>0.17932287500000002</v>
      </c>
      <c r="M22" s="475">
        <f>'A3'!M22</f>
        <v>2672.8528951349995</v>
      </c>
      <c r="N22" s="26"/>
    </row>
    <row r="23" spans="1:14" s="14" customFormat="1" ht="18" customHeight="1">
      <c r="A23" s="30"/>
      <c r="B23" s="469" t="s">
        <v>326</v>
      </c>
      <c r="C23" s="31"/>
      <c r="D23" s="475">
        <f>'A3'!D23</f>
        <v>105.66080949000002</v>
      </c>
      <c r="E23" s="475">
        <f>'A3'!E23</f>
        <v>65.976013110000011</v>
      </c>
      <c r="F23" s="475">
        <f>'A3'!F23</f>
        <v>527.85388469999998</v>
      </c>
      <c r="G23" s="475">
        <f>'A3'!G23</f>
        <v>0.14269419</v>
      </c>
      <c r="H23" s="475">
        <f>'A3'!H23</f>
        <v>0.24233928999999998</v>
      </c>
      <c r="I23" s="475">
        <f>'A3'!I23</f>
        <v>0.53189964999999995</v>
      </c>
      <c r="J23" s="475">
        <f>'A3'!J23</f>
        <v>26.855296259999996</v>
      </c>
      <c r="K23" s="475">
        <f>'A3'!K23</f>
        <v>727.26293669000017</v>
      </c>
      <c r="L23" s="475">
        <f>'A3'!L23</f>
        <v>172.07904540500002</v>
      </c>
      <c r="M23" s="475">
        <f>'A3'!M23</f>
        <v>101219.13627706509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105.51864353000002</v>
      </c>
      <c r="E24" s="475">
        <f>'A3'!E24</f>
        <v>61.289332840000014</v>
      </c>
      <c r="F24" s="475">
        <f>'A3'!F24</f>
        <v>352.88475865000004</v>
      </c>
      <c r="G24" s="475">
        <f>'A3'!G24</f>
        <v>0.14269419</v>
      </c>
      <c r="H24" s="475">
        <f>'A3'!H24</f>
        <v>0.24233928999999998</v>
      </c>
      <c r="I24" s="475">
        <f>'A3'!I24</f>
        <v>0.53189964999999995</v>
      </c>
      <c r="J24" s="475">
        <f>'A3'!J24</f>
        <v>5.3172411299999975</v>
      </c>
      <c r="K24" s="475">
        <f>'A3'!K24</f>
        <v>525.92690928000013</v>
      </c>
      <c r="L24" s="475">
        <f>'A3'!L24</f>
        <v>85.788097464999993</v>
      </c>
      <c r="M24" s="475">
        <f>'A3'!M24</f>
        <v>61526.549663855098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0.14216596000000001</v>
      </c>
      <c r="E25" s="475">
        <f>'A3'!E25</f>
        <v>4.6866802699999992</v>
      </c>
      <c r="F25" s="475">
        <f>'A3'!F25</f>
        <v>174.96912605</v>
      </c>
      <c r="G25" s="475">
        <f>'A3'!G25</f>
        <v>0</v>
      </c>
      <c r="H25" s="475">
        <f>'A3'!H25</f>
        <v>0</v>
      </c>
      <c r="I25" s="475">
        <f>'A3'!I25</f>
        <v>0</v>
      </c>
      <c r="J25" s="475">
        <f>'A3'!J25</f>
        <v>21.53805513</v>
      </c>
      <c r="K25" s="475">
        <f>'A3'!K25</f>
        <v>201.33602741000001</v>
      </c>
      <c r="L25" s="475">
        <f>'A3'!L25</f>
        <v>86.290947940000024</v>
      </c>
      <c r="M25" s="475">
        <f>'A3'!M25</f>
        <v>39692.586613209998</v>
      </c>
      <c r="N25" s="26"/>
    </row>
    <row r="26" spans="1:14" s="14" customFormat="1" ht="18" customHeight="1">
      <c r="A26" s="29"/>
      <c r="B26" s="28" t="s">
        <v>337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120992.10925112</v>
      </c>
      <c r="N26" s="26"/>
    </row>
    <row r="27" spans="1:14" s="14" customFormat="1" ht="18" customHeight="1">
      <c r="A27" s="30"/>
      <c r="B27" s="31" t="s">
        <v>338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0</v>
      </c>
      <c r="M27" s="475">
        <f>'A3'!M27</f>
        <v>120991.77863503</v>
      </c>
      <c r="N27" s="26"/>
    </row>
    <row r="28" spans="1:14" s="14" customFormat="1" ht="18" customHeight="1">
      <c r="A28" s="30"/>
      <c r="B28" s="31" t="s">
        <v>339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0.33061609000000003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1255.19677157</v>
      </c>
      <c r="E29" s="475">
        <f>'A3'!E29</f>
        <v>4048.8122845599996</v>
      </c>
      <c r="F29" s="475">
        <f>'A3'!F29</f>
        <v>3514.1512454700005</v>
      </c>
      <c r="G29" s="475">
        <f>'A3'!G29</f>
        <v>38.971441490000004</v>
      </c>
      <c r="H29" s="475">
        <f>'A3'!H29</f>
        <v>71.889087610000004</v>
      </c>
      <c r="I29" s="475">
        <f>'A3'!I29</f>
        <v>232.47115130000003</v>
      </c>
      <c r="J29" s="475">
        <f>'A3'!J29</f>
        <v>163.35270683999997</v>
      </c>
      <c r="K29" s="475">
        <f>'A3'!K29</f>
        <v>9324.8446888400013</v>
      </c>
      <c r="L29" s="475">
        <f>'A3'!L29</f>
        <v>1062.2794001200007</v>
      </c>
      <c r="M29" s="475">
        <f>'A3'!M29</f>
        <v>681813.04207038181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336</v>
      </c>
      <c r="C32" s="56"/>
      <c r="D32" s="451">
        <f>'A3'!D32</f>
        <v>150.01025355000002</v>
      </c>
      <c r="E32" s="451">
        <f>'A3'!E32</f>
        <v>0</v>
      </c>
      <c r="F32" s="451">
        <f>'A3'!F32</f>
        <v>364.3496126</v>
      </c>
      <c r="G32" s="451">
        <f>'A3'!G32</f>
        <v>0</v>
      </c>
      <c r="H32" s="451">
        <f>'A3'!H32</f>
        <v>0</v>
      </c>
      <c r="I32" s="451">
        <f>'A3'!I32</f>
        <v>0</v>
      </c>
      <c r="J32" s="451">
        <f>'A3'!J32</f>
        <v>1.36991839</v>
      </c>
      <c r="K32" s="451">
        <f>'A3'!K32</f>
        <v>515.72978453999997</v>
      </c>
      <c r="L32" s="451">
        <f>'A3'!L32</f>
        <v>0</v>
      </c>
      <c r="M32" s="451">
        <f>'A3'!M32</f>
        <v>9940.7120701899985</v>
      </c>
      <c r="N32" s="26"/>
    </row>
    <row r="33" spans="1:18" s="14" customFormat="1" ht="18" customHeight="1">
      <c r="A33" s="29"/>
      <c r="B33" s="12" t="s">
        <v>328</v>
      </c>
      <c r="C33" s="12"/>
      <c r="D33" s="475">
        <f>'A3'!D33</f>
        <v>136.70099333000002</v>
      </c>
      <c r="E33" s="475">
        <f>'A3'!E33</f>
        <v>0</v>
      </c>
      <c r="F33" s="475">
        <f>'A3'!F33</f>
        <v>237.16236065000001</v>
      </c>
      <c r="G33" s="475">
        <f>'A3'!G33</f>
        <v>0</v>
      </c>
      <c r="H33" s="475">
        <f>'A3'!H33</f>
        <v>0</v>
      </c>
      <c r="I33" s="475">
        <f>'A3'!I33</f>
        <v>0</v>
      </c>
      <c r="J33" s="475">
        <f>'A3'!J33</f>
        <v>0</v>
      </c>
      <c r="K33" s="475">
        <f>'A3'!K33</f>
        <v>373.86335398000006</v>
      </c>
      <c r="L33" s="475">
        <f>'A3'!L33</f>
        <v>1.143815435</v>
      </c>
      <c r="M33" s="475">
        <f>'A3'!M33</f>
        <v>4408.5036434049998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56.838038019999999</v>
      </c>
      <c r="E34" s="475">
        <f>'A3'!E34</f>
        <v>0</v>
      </c>
      <c r="F34" s="475">
        <f>'A3'!F34</f>
        <v>6.0617136000000009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62.899751620000004</v>
      </c>
      <c r="L34" s="475">
        <f>'A3'!L34</f>
        <v>0.22092008999999999</v>
      </c>
      <c r="M34" s="475">
        <f>'A3'!M34</f>
        <v>207.85393304999999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79.862955310000004</v>
      </c>
      <c r="E35" s="475">
        <f>'A3'!E35</f>
        <v>0</v>
      </c>
      <c r="F35" s="475">
        <f>'A3'!F35</f>
        <v>231.10064705000002</v>
      </c>
      <c r="G35" s="475">
        <f>'A3'!G35</f>
        <v>0</v>
      </c>
      <c r="H35" s="475">
        <f>'A3'!H35</f>
        <v>0</v>
      </c>
      <c r="I35" s="475">
        <f>'A3'!I35</f>
        <v>0</v>
      </c>
      <c r="J35" s="475">
        <f>'A3'!J35</f>
        <v>0</v>
      </c>
      <c r="K35" s="475">
        <f>'A3'!K35</f>
        <v>310.96360236000004</v>
      </c>
      <c r="L35" s="475">
        <f>'A3'!L35</f>
        <v>0.92289534500000003</v>
      </c>
      <c r="M35" s="475">
        <f>'A3'!M35</f>
        <v>4200.649710355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13.168411410000001</v>
      </c>
      <c r="E36" s="475">
        <f>'A3'!E36</f>
        <v>0</v>
      </c>
      <c r="F36" s="475">
        <f>'A3'!F36</f>
        <v>125.96299791</v>
      </c>
      <c r="G36" s="475">
        <f>'A3'!G36</f>
        <v>0</v>
      </c>
      <c r="H36" s="475">
        <f>'A3'!H36</f>
        <v>0</v>
      </c>
      <c r="I36" s="475">
        <f>'A3'!I36</f>
        <v>0</v>
      </c>
      <c r="J36" s="475">
        <f>'A3'!J36</f>
        <v>1.36991839</v>
      </c>
      <c r="K36" s="475">
        <f>'A3'!K36</f>
        <v>140.50132771</v>
      </c>
      <c r="L36" s="475">
        <f>'A3'!L36</f>
        <v>3.0093750200000002</v>
      </c>
      <c r="M36" s="475">
        <f>'A3'!M36</f>
        <v>1873.7721155999998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0</v>
      </c>
      <c r="F37" s="475">
        <f>'A3'!F37</f>
        <v>2.7741147900000001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2.7741147900000001</v>
      </c>
      <c r="L37" s="475">
        <f>'A3'!L37</f>
        <v>0.44184019000000002</v>
      </c>
      <c r="M37" s="475">
        <f>'A3'!M37</f>
        <v>212.26140039000001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13.168411410000001</v>
      </c>
      <c r="E38" s="475">
        <f>'A3'!E38</f>
        <v>0</v>
      </c>
      <c r="F38" s="475">
        <f>'A3'!F38</f>
        <v>123.18888312</v>
      </c>
      <c r="G38" s="475">
        <f>'A3'!G38</f>
        <v>0</v>
      </c>
      <c r="H38" s="475">
        <f>'A3'!H38</f>
        <v>0</v>
      </c>
      <c r="I38" s="475">
        <f>'A3'!I38</f>
        <v>0</v>
      </c>
      <c r="J38" s="475">
        <f>'A3'!J38</f>
        <v>1.36991839</v>
      </c>
      <c r="K38" s="475">
        <f>'A3'!K38</f>
        <v>137.72721292</v>
      </c>
      <c r="L38" s="475">
        <f>'A3'!L38</f>
        <v>2.56753483</v>
      </c>
      <c r="M38" s="475">
        <f>'A3'!M38</f>
        <v>1661.5107152099997</v>
      </c>
      <c r="N38" s="26"/>
    </row>
    <row r="39" spans="1:18" s="14" customFormat="1" ht="18" customHeight="1">
      <c r="A39" s="29"/>
      <c r="B39" s="469" t="s">
        <v>327</v>
      </c>
      <c r="C39" s="12"/>
      <c r="D39" s="475">
        <f>'A3'!D39</f>
        <v>0</v>
      </c>
      <c r="E39" s="475">
        <f>'A3'!E39</f>
        <v>0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0</v>
      </c>
      <c r="L39" s="475">
        <f>'A3'!L39</f>
        <v>0</v>
      </c>
      <c r="M39" s="475">
        <f>'A3'!M39</f>
        <v>1.5450979300000001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0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0</v>
      </c>
      <c r="L41" s="475">
        <f>'A3'!L41</f>
        <v>0</v>
      </c>
      <c r="M41" s="475">
        <f>'A3'!M41</f>
        <v>1.5450979300000001</v>
      </c>
      <c r="N41" s="26"/>
    </row>
    <row r="42" spans="1:18" s="14" customFormat="1" ht="18" customHeight="1">
      <c r="A42" s="30"/>
      <c r="B42" s="469" t="s">
        <v>326</v>
      </c>
      <c r="C42" s="31"/>
      <c r="D42" s="475">
        <f>'A3'!D42</f>
        <v>0.14084881000000002</v>
      </c>
      <c r="E42" s="475">
        <f>'A3'!E42</f>
        <v>0</v>
      </c>
      <c r="F42" s="475">
        <f>'A3'!F42</f>
        <v>1.2242540400000002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0</v>
      </c>
      <c r="K42" s="475">
        <f>'A3'!K42</f>
        <v>1.3651028500000002</v>
      </c>
      <c r="L42" s="475">
        <f>'A3'!L42</f>
        <v>1.9088881499999999</v>
      </c>
      <c r="M42" s="475">
        <f>'A3'!M42</f>
        <v>3662.9532918599984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0.14084881000000002</v>
      </c>
      <c r="E43" s="475">
        <f>'A3'!E43</f>
        <v>0</v>
      </c>
      <c r="F43" s="475">
        <f>'A3'!F43</f>
        <v>1.2242540400000002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1.3651028500000002</v>
      </c>
      <c r="L43" s="475">
        <f>'A3'!L43</f>
        <v>1.8033961949999999</v>
      </c>
      <c r="M43" s="475">
        <f>'A3'!M43</f>
        <v>3161.1232356549986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0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</v>
      </c>
      <c r="K44" s="475">
        <f>'A3'!K44</f>
        <v>0</v>
      </c>
      <c r="L44" s="475">
        <f>'A3'!L44</f>
        <v>0.105491955</v>
      </c>
      <c r="M44" s="475">
        <f>'A3'!M44</f>
        <v>501.83005620500006</v>
      </c>
      <c r="N44" s="26"/>
    </row>
    <row r="45" spans="1:18" s="14" customFormat="1" ht="18" customHeight="1">
      <c r="A45" s="29"/>
      <c r="B45" s="28" t="s">
        <v>337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0</v>
      </c>
      <c r="M45" s="451">
        <f>'A3'!M45</f>
        <v>7886.6213622900013</v>
      </c>
      <c r="N45" s="26"/>
    </row>
    <row r="46" spans="1:18" s="26" customFormat="1" ht="18" customHeight="1">
      <c r="A46" s="30"/>
      <c r="B46" s="31" t="s">
        <v>338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5826.8688816600015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339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0</v>
      </c>
      <c r="M47" s="475">
        <f>'A3'!M47</f>
        <v>2059.7524806300003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150.01025355000002</v>
      </c>
      <c r="E48" s="475">
        <f>'A3'!E48</f>
        <v>0</v>
      </c>
      <c r="F48" s="475">
        <f>'A3'!F48</f>
        <v>364.3496126</v>
      </c>
      <c r="G48" s="475">
        <f>'A3'!G48</f>
        <v>0</v>
      </c>
      <c r="H48" s="475">
        <f>'A3'!H48</f>
        <v>0</v>
      </c>
      <c r="I48" s="475">
        <f>'A3'!I48</f>
        <v>0</v>
      </c>
      <c r="J48" s="475">
        <f>'A3'!J48</f>
        <v>1.36991839</v>
      </c>
      <c r="K48" s="475">
        <f>'A3'!K48</f>
        <v>515.72978453999997</v>
      </c>
      <c r="L48" s="475">
        <f>'A3'!L48</f>
        <v>0</v>
      </c>
      <c r="M48" s="475">
        <f>'A3'!M48</f>
        <v>17827.333432480002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150.01025354999999</v>
      </c>
      <c r="E50" s="396">
        <f>'A3'!E50</f>
        <v>0</v>
      </c>
      <c r="F50" s="396">
        <f>'A3'!F50</f>
        <v>364.34961259999994</v>
      </c>
      <c r="G50" s="396">
        <f>'A3'!G50</f>
        <v>0</v>
      </c>
      <c r="H50" s="396">
        <f>'A3'!H50</f>
        <v>0</v>
      </c>
      <c r="I50" s="396">
        <f>'A3'!I50</f>
        <v>0</v>
      </c>
      <c r="J50" s="396">
        <f>'A3'!J50</f>
        <v>1.36991839</v>
      </c>
      <c r="K50" s="396">
        <f>'A3'!K50</f>
        <v>515.72978453999986</v>
      </c>
      <c r="L50" s="396">
        <f>'A3'!L50</f>
        <v>2.4695887599999997</v>
      </c>
      <c r="M50" s="396">
        <f>'A3'!M50</f>
        <v>2537.7054835099998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0</v>
      </c>
      <c r="F51" s="396">
        <f>'A3'!F51</f>
        <v>0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0</v>
      </c>
      <c r="K51" s="396">
        <f>'A3'!K51</f>
        <v>0</v>
      </c>
      <c r="L51" s="396">
        <f>'A3'!L51</f>
        <v>3.5924898450000002</v>
      </c>
      <c r="M51" s="396">
        <f>'A3'!M51</f>
        <v>14612.926188165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0</v>
      </c>
      <c r="M52" s="396">
        <f>'A3'!M52</f>
        <v>682.76383942000007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336</v>
      </c>
      <c r="C55" s="56"/>
      <c r="D55" s="451">
        <f>'A3'!D55</f>
        <v>173.76254758000002</v>
      </c>
      <c r="E55" s="451">
        <f>'A3'!E55</f>
        <v>1654.2833373000001</v>
      </c>
      <c r="F55" s="451">
        <f>'A3'!F55</f>
        <v>588.26408115999993</v>
      </c>
      <c r="G55" s="451">
        <f>'A3'!G55</f>
        <v>5.4885986200000012</v>
      </c>
      <c r="H55" s="451">
        <f>'A3'!H55</f>
        <v>15.110366840000001</v>
      </c>
      <c r="I55" s="451">
        <f>'A3'!I55</f>
        <v>6.85672178</v>
      </c>
      <c r="J55" s="451">
        <f>'A3'!J55</f>
        <v>911.44301198000005</v>
      </c>
      <c r="K55" s="451">
        <f>'A3'!K55</f>
        <v>3355.2086652600001</v>
      </c>
      <c r="L55" s="451">
        <f>'A3'!L55</f>
        <v>1841.1464847149996</v>
      </c>
      <c r="M55" s="451">
        <f>'A3'!M55</f>
        <v>516606.94048539537</v>
      </c>
      <c r="N55" s="26"/>
    </row>
    <row r="56" spans="1:16" s="14" customFormat="1" ht="18" customHeight="1">
      <c r="A56" s="29"/>
      <c r="B56" s="12" t="s">
        <v>328</v>
      </c>
      <c r="C56" s="12"/>
      <c r="D56" s="475">
        <f>'A3'!D56</f>
        <v>124.39780386000001</v>
      </c>
      <c r="E56" s="475">
        <f>'A3'!E56</f>
        <v>135.55763887000001</v>
      </c>
      <c r="F56" s="475">
        <f>'A3'!F56</f>
        <v>384.79036970999994</v>
      </c>
      <c r="G56" s="475">
        <f>'A3'!G56</f>
        <v>5.4885986200000012</v>
      </c>
      <c r="H56" s="475">
        <f>'A3'!H56</f>
        <v>15.110366840000001</v>
      </c>
      <c r="I56" s="475">
        <f>'A3'!I56</f>
        <v>5.4325761300000002</v>
      </c>
      <c r="J56" s="475">
        <f>'A3'!J56</f>
        <v>726.38419553000006</v>
      </c>
      <c r="K56" s="475">
        <f>'A3'!K56</f>
        <v>1397.1615495599999</v>
      </c>
      <c r="L56" s="475">
        <f>'A3'!L56</f>
        <v>725.31204720000005</v>
      </c>
      <c r="M56" s="475">
        <f>'A3'!M56</f>
        <v>334635.72337712039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113.56586511</v>
      </c>
      <c r="E57" s="475">
        <f>'A3'!E57</f>
        <v>0.58121729</v>
      </c>
      <c r="F57" s="475">
        <f>'A3'!F57</f>
        <v>148.39682890999995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0</v>
      </c>
      <c r="K57" s="475">
        <f>'A3'!K57</f>
        <v>262.54391130999994</v>
      </c>
      <c r="L57" s="475">
        <f>'A3'!L57</f>
        <v>1.2230259999999999</v>
      </c>
      <c r="M57" s="475">
        <f>'A3'!M57</f>
        <v>130012.29988746031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10.831938749999999</v>
      </c>
      <c r="E58" s="475">
        <f>'A3'!E58</f>
        <v>134.97642157999999</v>
      </c>
      <c r="F58" s="475">
        <f>'A3'!F58</f>
        <v>236.39354079999998</v>
      </c>
      <c r="G58" s="475">
        <f>'A3'!G58</f>
        <v>5.4885986200000012</v>
      </c>
      <c r="H58" s="475">
        <f>'A3'!H58</f>
        <v>15.110366840000001</v>
      </c>
      <c r="I58" s="475">
        <f>'A3'!I58</f>
        <v>5.4325761300000002</v>
      </c>
      <c r="J58" s="475">
        <f>'A3'!J58</f>
        <v>726.38419553000006</v>
      </c>
      <c r="K58" s="475">
        <f>'A3'!K58</f>
        <v>1134.61763825</v>
      </c>
      <c r="L58" s="475">
        <f>'A3'!L58</f>
        <v>724.08902120000005</v>
      </c>
      <c r="M58" s="475">
        <f>'A3'!M58</f>
        <v>204623.42348966008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0</v>
      </c>
      <c r="E59" s="475">
        <f>'A3'!E59</f>
        <v>995.11622390000002</v>
      </c>
      <c r="F59" s="475">
        <f>'A3'!F59</f>
        <v>73.417620840000012</v>
      </c>
      <c r="G59" s="475">
        <f>'A3'!G59</f>
        <v>0</v>
      </c>
      <c r="H59" s="475">
        <f>'A3'!H59</f>
        <v>0</v>
      </c>
      <c r="I59" s="475">
        <f>'A3'!I59</f>
        <v>1.4241456499999998</v>
      </c>
      <c r="J59" s="475">
        <f>'A3'!J59</f>
        <v>43.138319259999989</v>
      </c>
      <c r="K59" s="475">
        <f>'A3'!K59</f>
        <v>1113.09630965</v>
      </c>
      <c r="L59" s="475">
        <f>'A3'!L59</f>
        <v>406.10924398999975</v>
      </c>
      <c r="M59" s="475">
        <f>'A3'!M59</f>
        <v>105232.75994392994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6.6999161400000027</v>
      </c>
      <c r="F60" s="475">
        <f>'A3'!F60</f>
        <v>7.5548806199999996</v>
      </c>
      <c r="G60" s="475">
        <f>'A3'!G60</f>
        <v>0</v>
      </c>
      <c r="H60" s="475">
        <f>'A3'!H60</f>
        <v>0</v>
      </c>
      <c r="I60" s="475">
        <f>'A3'!I60</f>
        <v>1.4241456499999998</v>
      </c>
      <c r="J60" s="475">
        <f>'A3'!J60</f>
        <v>0</v>
      </c>
      <c r="K60" s="475">
        <f>'A3'!K60</f>
        <v>15.678942410000001</v>
      </c>
      <c r="L60" s="475">
        <f>'A3'!L60</f>
        <v>22.221848125000001</v>
      </c>
      <c r="M60" s="475">
        <f>'A3'!M60</f>
        <v>49181.388524534981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0</v>
      </c>
      <c r="E61" s="475">
        <f>'A3'!E61</f>
        <v>988.41630776</v>
      </c>
      <c r="F61" s="475">
        <f>'A3'!F61</f>
        <v>65.862740220000006</v>
      </c>
      <c r="G61" s="475">
        <f>'A3'!G61</f>
        <v>0</v>
      </c>
      <c r="H61" s="475">
        <f>'A3'!H61</f>
        <v>0</v>
      </c>
      <c r="I61" s="475">
        <f>'A3'!I61</f>
        <v>0</v>
      </c>
      <c r="J61" s="475">
        <f>'A3'!J61</f>
        <v>43.138319259999989</v>
      </c>
      <c r="K61" s="475">
        <f>'A3'!K61</f>
        <v>1097.41736724</v>
      </c>
      <c r="L61" s="475">
        <f>'A3'!L61</f>
        <v>383.88739586499975</v>
      </c>
      <c r="M61" s="475">
        <f>'A3'!M61</f>
        <v>56051.371419394964</v>
      </c>
      <c r="N61" s="26"/>
    </row>
    <row r="62" spans="1:16" s="14" customFormat="1" ht="18" customHeight="1">
      <c r="A62" s="29"/>
      <c r="B62" s="469" t="s">
        <v>327</v>
      </c>
      <c r="C62" s="12"/>
      <c r="D62" s="475">
        <f>'A3'!D62</f>
        <v>0</v>
      </c>
      <c r="E62" s="475">
        <f>'A3'!E62</f>
        <v>450.63577212000001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450.63577212000001</v>
      </c>
      <c r="L62" s="475">
        <f>'A3'!L62</f>
        <v>0</v>
      </c>
      <c r="M62" s="475">
        <f>'A3'!M62</f>
        <v>41619.373336340002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12844.665632099999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450.63577212000001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450.63577212000001</v>
      </c>
      <c r="L64" s="475">
        <f>'A3'!L64</f>
        <v>0</v>
      </c>
      <c r="M64" s="475">
        <f>'A3'!M64</f>
        <v>28774.707704240005</v>
      </c>
      <c r="N64" s="26"/>
      <c r="P64" s="44"/>
    </row>
    <row r="65" spans="1:22" s="14" customFormat="1" ht="18" customHeight="1">
      <c r="A65" s="30"/>
      <c r="B65" s="469" t="s">
        <v>326</v>
      </c>
      <c r="C65" s="31"/>
      <c r="D65" s="475">
        <f>'A3'!D65</f>
        <v>49.364743720000007</v>
      </c>
      <c r="E65" s="475">
        <f>'A3'!E65</f>
        <v>72.973702410000016</v>
      </c>
      <c r="F65" s="475">
        <f>'A3'!F65</f>
        <v>130.05609061000001</v>
      </c>
      <c r="G65" s="475">
        <f>'A3'!G65</f>
        <v>0</v>
      </c>
      <c r="H65" s="475">
        <f>'A3'!H65</f>
        <v>0</v>
      </c>
      <c r="I65" s="475">
        <f>'A3'!I65</f>
        <v>0</v>
      </c>
      <c r="J65" s="475">
        <f>'A3'!J65</f>
        <v>141.92049719000002</v>
      </c>
      <c r="K65" s="475">
        <f>'A3'!K65</f>
        <v>394.31503393000003</v>
      </c>
      <c r="L65" s="475">
        <f>'A3'!L65</f>
        <v>709.72519352499978</v>
      </c>
      <c r="M65" s="475">
        <f>'A3'!M65</f>
        <v>35119.083828005001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49.364743720000007</v>
      </c>
      <c r="E66" s="475">
        <f>'A3'!E66</f>
        <v>72.973702410000016</v>
      </c>
      <c r="F66" s="475">
        <f>'A3'!F66</f>
        <v>130.05609061000001</v>
      </c>
      <c r="G66" s="475">
        <f>'A3'!G66</f>
        <v>0</v>
      </c>
      <c r="H66" s="475">
        <f>'A3'!H66</f>
        <v>0</v>
      </c>
      <c r="I66" s="475">
        <f>'A3'!I66</f>
        <v>0</v>
      </c>
      <c r="J66" s="475">
        <f>'A3'!J66</f>
        <v>10.341204459999998</v>
      </c>
      <c r="K66" s="475">
        <f>'A3'!K66</f>
        <v>262.73574120000001</v>
      </c>
      <c r="L66" s="475">
        <f>'A3'!L66</f>
        <v>53.847642109999974</v>
      </c>
      <c r="M66" s="475">
        <f>'A3'!M66</f>
        <v>2304.4862715100007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0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131.57929273000002</v>
      </c>
      <c r="K67" s="475">
        <f>'A3'!K67</f>
        <v>131.57929273000002</v>
      </c>
      <c r="L67" s="475">
        <f>'A3'!L67</f>
        <v>655.87755141499986</v>
      </c>
      <c r="M67" s="475">
        <f>'A3'!M67</f>
        <v>32814.597556494999</v>
      </c>
      <c r="N67" s="26"/>
      <c r="P67" s="44"/>
    </row>
    <row r="68" spans="1:22" s="14" customFormat="1" ht="18" customHeight="1">
      <c r="A68" s="29"/>
      <c r="B68" s="28" t="s">
        <v>337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111757.3002942</v>
      </c>
      <c r="N68" s="26"/>
      <c r="P68" s="40"/>
    </row>
    <row r="69" spans="1:22" s="14" customFormat="1" ht="18" customHeight="1">
      <c r="A69" s="30"/>
      <c r="B69" s="31" t="s">
        <v>338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111757.3002942</v>
      </c>
      <c r="N69" s="26"/>
      <c r="P69" s="42"/>
    </row>
    <row r="70" spans="1:22" s="14" customFormat="1" ht="18" customHeight="1">
      <c r="A70" s="30"/>
      <c r="B70" s="31" t="s">
        <v>339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173.76254758000002</v>
      </c>
      <c r="E71" s="475">
        <f>'A3'!E71</f>
        <v>1654.2833373000001</v>
      </c>
      <c r="F71" s="475">
        <f>'A3'!F71</f>
        <v>588.26408115999993</v>
      </c>
      <c r="G71" s="475">
        <f>'A3'!G71</f>
        <v>5.4885986200000012</v>
      </c>
      <c r="H71" s="475">
        <f>'A3'!H71</f>
        <v>15.110366840000001</v>
      </c>
      <c r="I71" s="475">
        <f>'A3'!I71</f>
        <v>6.85672178</v>
      </c>
      <c r="J71" s="475">
        <f>'A3'!J71</f>
        <v>911.44301198000005</v>
      </c>
      <c r="K71" s="475">
        <f>'A3'!K71</f>
        <v>3355.2086652600001</v>
      </c>
      <c r="L71" s="475">
        <f>'A3'!L71</f>
        <v>1841.1464847149996</v>
      </c>
      <c r="M71" s="475">
        <f>'A3'!M71</f>
        <v>628364.24077959533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173.76254758000005</v>
      </c>
      <c r="E73" s="396">
        <f>'A3'!E73</f>
        <v>1547.2156849100004</v>
      </c>
      <c r="F73" s="396">
        <f>'A3'!F73</f>
        <v>528.09878328999991</v>
      </c>
      <c r="G73" s="396">
        <f>'A3'!G73</f>
        <v>5.4885986200000012</v>
      </c>
      <c r="H73" s="396">
        <f>'A3'!H73</f>
        <v>15.110366840000001</v>
      </c>
      <c r="I73" s="396">
        <f>'A3'!I73</f>
        <v>6.85672178</v>
      </c>
      <c r="J73" s="396">
        <f>'A3'!J73</f>
        <v>894.74527696000018</v>
      </c>
      <c r="K73" s="396">
        <f>'A3'!K73</f>
        <v>3171.277979980001</v>
      </c>
      <c r="L73" s="396">
        <f>'A3'!L73</f>
        <v>1822.3585551400001</v>
      </c>
      <c r="M73" s="396">
        <f>'A3'!M73</f>
        <v>614137.62248329679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0</v>
      </c>
      <c r="E74" s="396">
        <f>'A3'!E74</f>
        <v>107.06765239000001</v>
      </c>
      <c r="F74" s="396">
        <f>'A3'!F74</f>
        <v>60.165297870000003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16.697735020000003</v>
      </c>
      <c r="K74" s="396">
        <f>'A3'!K74</f>
        <v>183.93068528000001</v>
      </c>
      <c r="L74" s="396">
        <f>'A3'!L74</f>
        <v>18.787929575</v>
      </c>
      <c r="M74" s="396">
        <f>'A3'!M74</f>
        <v>13904.333458784999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0</v>
      </c>
      <c r="M75" s="440">
        <f>'A3'!M75</f>
        <v>322.28483739000001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2:M82"/>
    <mergeCell ref="A76:M76"/>
    <mergeCell ref="A77:M77"/>
    <mergeCell ref="L9:L10"/>
    <mergeCell ref="M9:M10"/>
    <mergeCell ref="A78:M78"/>
    <mergeCell ref="A79:M79"/>
    <mergeCell ref="A80:M80"/>
    <mergeCell ref="A81:M8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336</v>
      </c>
      <c r="C13" s="75"/>
      <c r="D13" s="474">
        <f>'A4'!D13</f>
        <v>0</v>
      </c>
      <c r="E13" s="474">
        <f>'A4'!E13</f>
        <v>0</v>
      </c>
      <c r="F13" s="474">
        <f>'A4'!F13</f>
        <v>3.1984399999999996E-2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87.042338619999995</v>
      </c>
      <c r="M13" s="474">
        <f>'A4'!M13</f>
        <v>0</v>
      </c>
      <c r="N13" s="474">
        <f>'A4'!N13</f>
        <v>9.9354276399999986</v>
      </c>
      <c r="O13" s="474">
        <f>'A4'!O13</f>
        <v>25.614830880000007</v>
      </c>
      <c r="P13" s="474">
        <f>'A4'!P13</f>
        <v>0</v>
      </c>
      <c r="Q13" s="474">
        <f>'A4'!Q13</f>
        <v>0</v>
      </c>
      <c r="R13" s="474">
        <f>'A4'!R13</f>
        <v>48.841000460000004</v>
      </c>
      <c r="S13" s="474">
        <f>'A4'!S13</f>
        <v>200.81169694000002</v>
      </c>
      <c r="T13" s="474">
        <f>'A4'!T13</f>
        <v>0</v>
      </c>
      <c r="U13" s="474">
        <f>'A4'!U13</f>
        <v>0</v>
      </c>
      <c r="V13" s="474">
        <f>'A4'!V13</f>
        <v>0</v>
      </c>
      <c r="W13" s="474">
        <f>'A4'!W13</f>
        <v>0</v>
      </c>
      <c r="X13" s="474">
        <f>'A4'!X13</f>
        <v>0</v>
      </c>
      <c r="Y13" s="474">
        <f>'A4'!Y13</f>
        <v>1.4850213999999999</v>
      </c>
      <c r="Z13" s="474">
        <f>'A4'!Z13</f>
        <v>7.5330599999999998E-2</v>
      </c>
      <c r="AA13" s="474">
        <f>'A4'!AA13</f>
        <v>0</v>
      </c>
      <c r="AB13" s="474">
        <f>'A4'!AB13</f>
        <v>0</v>
      </c>
      <c r="AC13" s="474">
        <f>'A4'!AC13</f>
        <v>173.15751560999996</v>
      </c>
      <c r="AD13" s="474">
        <f>'A4'!AD13</f>
        <v>337.46666595000011</v>
      </c>
      <c r="AE13" s="474">
        <f>'A4'!AE13</f>
        <v>0</v>
      </c>
      <c r="AF13" s="474">
        <f>'A4'!AF13</f>
        <v>0</v>
      </c>
      <c r="AG13" s="474">
        <f>'A4'!AG13</f>
        <v>36.49808872000002</v>
      </c>
      <c r="AH13" s="474">
        <f>'A4'!AH13</f>
        <v>0</v>
      </c>
      <c r="AI13" s="474">
        <f>'A4'!AI13</f>
        <v>0</v>
      </c>
      <c r="AJ13" s="474">
        <f>'A4'!AJ13</f>
        <v>3.5481399999999996E-2</v>
      </c>
      <c r="AK13" s="474">
        <f>'A4'!AK13</f>
        <v>0</v>
      </c>
      <c r="AL13" s="474">
        <f>'A4'!AL13</f>
        <v>9.5784119400000023</v>
      </c>
      <c r="AM13" s="474">
        <f>'A4'!AM13</f>
        <v>0</v>
      </c>
      <c r="AN13" s="474">
        <f>'A4'!AN13</f>
        <v>0</v>
      </c>
      <c r="AO13" s="474">
        <f>'A4'!AO13</f>
        <v>0</v>
      </c>
      <c r="AP13" s="474">
        <f>'A4'!AP13</f>
        <v>0</v>
      </c>
      <c r="AQ13" s="474">
        <f>'A4'!AQ13</f>
        <v>316.13740223999991</v>
      </c>
      <c r="AR13" s="474">
        <f>'A4'!AR13</f>
        <v>2952.0926888999957</v>
      </c>
    </row>
    <row r="14" spans="1:45" s="14" customFormat="1" ht="18" customHeight="1">
      <c r="A14" s="77"/>
      <c r="B14" s="12" t="s">
        <v>330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51.697637360000002</v>
      </c>
      <c r="M14" s="396">
        <f>'A4'!M14</f>
        <v>0</v>
      </c>
      <c r="N14" s="396">
        <f>'A4'!N14</f>
        <v>2.7501983399999994</v>
      </c>
      <c r="O14" s="396">
        <f>'A4'!O14</f>
        <v>7.9176918600000032</v>
      </c>
      <c r="P14" s="396">
        <f>'A4'!P14</f>
        <v>0</v>
      </c>
      <c r="Q14" s="396">
        <f>'A4'!Q14</f>
        <v>0</v>
      </c>
      <c r="R14" s="396">
        <f>'A4'!R14</f>
        <v>24.344736000000001</v>
      </c>
      <c r="S14" s="396">
        <f>'A4'!S14</f>
        <v>1.0995393000000002</v>
      </c>
      <c r="T14" s="396">
        <f>'A4'!T14</f>
        <v>0</v>
      </c>
      <c r="U14" s="396">
        <f>'A4'!U14</f>
        <v>0</v>
      </c>
      <c r="V14" s="396">
        <f>'A4'!V14</f>
        <v>0</v>
      </c>
      <c r="W14" s="396">
        <f>'A4'!W14</f>
        <v>0</v>
      </c>
      <c r="X14" s="396">
        <f>'A4'!X14</f>
        <v>0</v>
      </c>
      <c r="Y14" s="396">
        <f>'A4'!Y14</f>
        <v>1.4850213999999999</v>
      </c>
      <c r="Z14" s="396">
        <f>'A4'!Z14</f>
        <v>2.392246E-2</v>
      </c>
      <c r="AA14" s="396">
        <f>'A4'!AA14</f>
        <v>0</v>
      </c>
      <c r="AB14" s="396">
        <f>'A4'!AB14</f>
        <v>0</v>
      </c>
      <c r="AC14" s="396">
        <f>'A4'!AC14</f>
        <v>40.660946919999994</v>
      </c>
      <c r="AD14" s="396">
        <f>'A4'!AD14</f>
        <v>90.244826110000005</v>
      </c>
      <c r="AE14" s="396">
        <f>'A4'!AE14</f>
        <v>0</v>
      </c>
      <c r="AF14" s="396">
        <f>'A4'!AF14</f>
        <v>0</v>
      </c>
      <c r="AG14" s="396">
        <f>'A4'!AG14</f>
        <v>20.011757980000013</v>
      </c>
      <c r="AH14" s="396">
        <f>'A4'!AH14</f>
        <v>0</v>
      </c>
      <c r="AI14" s="396">
        <f>'A4'!AI14</f>
        <v>0</v>
      </c>
      <c r="AJ14" s="396">
        <f>'A4'!AJ14</f>
        <v>1.6065400000000001E-2</v>
      </c>
      <c r="AK14" s="396">
        <f>'A4'!AK14</f>
        <v>0</v>
      </c>
      <c r="AL14" s="396">
        <f>'A4'!AL14</f>
        <v>2.6113537199999994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315.11142527999993</v>
      </c>
      <c r="AR14" s="396">
        <f>'A4'!AR14</f>
        <v>362.77803248999993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5.4681973400000006</v>
      </c>
      <c r="M15" s="396">
        <f>'A4'!M15</f>
        <v>0</v>
      </c>
      <c r="N15" s="396">
        <f>'A4'!N15</f>
        <v>0</v>
      </c>
      <c r="O15" s="396">
        <f>'A4'!O15</f>
        <v>9.529339999999999E-3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0.29304849999999999</v>
      </c>
      <c r="AD15" s="396">
        <f>'A4'!AD15</f>
        <v>10.857446499999998</v>
      </c>
      <c r="AE15" s="396">
        <f>'A4'!AE15</f>
        <v>0</v>
      </c>
      <c r="AF15" s="396">
        <f>'A4'!AF15</f>
        <v>0</v>
      </c>
      <c r="AG15" s="396">
        <f>'A4'!AG15</f>
        <v>1.9064204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27.430845600000023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46.229440019999998</v>
      </c>
      <c r="M16" s="396">
        <f>'A4'!M16</f>
        <v>0</v>
      </c>
      <c r="N16" s="396">
        <f>'A4'!N16</f>
        <v>2.7501983399999994</v>
      </c>
      <c r="O16" s="396">
        <f>'A4'!O16</f>
        <v>7.908162520000003</v>
      </c>
      <c r="P16" s="396">
        <f>'A4'!P16</f>
        <v>0</v>
      </c>
      <c r="Q16" s="396">
        <f>'A4'!Q16</f>
        <v>0</v>
      </c>
      <c r="R16" s="396">
        <f>'A4'!R16</f>
        <v>24.344736000000001</v>
      </c>
      <c r="S16" s="396">
        <f>'A4'!S16</f>
        <v>1.0995393000000002</v>
      </c>
      <c r="T16" s="396">
        <f>'A4'!T16</f>
        <v>0</v>
      </c>
      <c r="U16" s="396">
        <f>'A4'!U16</f>
        <v>0</v>
      </c>
      <c r="V16" s="396">
        <f>'A4'!V16</f>
        <v>0</v>
      </c>
      <c r="W16" s="396">
        <f>'A4'!W16</f>
        <v>0</v>
      </c>
      <c r="X16" s="396">
        <f>'A4'!X16</f>
        <v>0</v>
      </c>
      <c r="Y16" s="396">
        <f>'A4'!Y16</f>
        <v>1.4850213999999999</v>
      </c>
      <c r="Z16" s="396">
        <f>'A4'!Z16</f>
        <v>2.392246E-2</v>
      </c>
      <c r="AA16" s="396">
        <f>'A4'!AA16</f>
        <v>0</v>
      </c>
      <c r="AB16" s="396">
        <f>'A4'!AB16</f>
        <v>0</v>
      </c>
      <c r="AC16" s="396">
        <f>'A4'!AC16</f>
        <v>40.367898419999996</v>
      </c>
      <c r="AD16" s="396">
        <f>'A4'!AD16</f>
        <v>79.387379610000011</v>
      </c>
      <c r="AE16" s="396">
        <f>'A4'!AE16</f>
        <v>0</v>
      </c>
      <c r="AF16" s="396">
        <f>'A4'!AF16</f>
        <v>0</v>
      </c>
      <c r="AG16" s="396">
        <f>'A4'!AG16</f>
        <v>18.105337580000011</v>
      </c>
      <c r="AH16" s="396">
        <f>'A4'!AH16</f>
        <v>0</v>
      </c>
      <c r="AI16" s="396">
        <f>'A4'!AI16</f>
        <v>0</v>
      </c>
      <c r="AJ16" s="396">
        <f>'A4'!AJ16</f>
        <v>1.6065400000000001E-2</v>
      </c>
      <c r="AK16" s="396">
        <f>'A4'!AK16</f>
        <v>0</v>
      </c>
      <c r="AL16" s="396">
        <f>'A4'!AL16</f>
        <v>2.6113537199999994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315.11142527999993</v>
      </c>
      <c r="AR16" s="396">
        <f>'A4'!AR16</f>
        <v>335.34718688999993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1.3914960000000001E-2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17.317466979999999</v>
      </c>
      <c r="M17" s="396">
        <f>'A4'!M17</f>
        <v>0</v>
      </c>
      <c r="N17" s="396">
        <f>'A4'!N17</f>
        <v>4.4780710399999997</v>
      </c>
      <c r="O17" s="396">
        <f>'A4'!O17</f>
        <v>0.90277677999999995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0</v>
      </c>
      <c r="T17" s="396">
        <f>'A4'!T17</f>
        <v>0</v>
      </c>
      <c r="U17" s="396">
        <f>'A4'!U17</f>
        <v>0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</v>
      </c>
      <c r="Z17" s="396">
        <f>'A4'!Z17</f>
        <v>2.392246E-2</v>
      </c>
      <c r="AA17" s="396">
        <f>'A4'!AA17</f>
        <v>0</v>
      </c>
      <c r="AB17" s="396">
        <f>'A4'!AB17</f>
        <v>0</v>
      </c>
      <c r="AC17" s="396">
        <f>'A4'!AC17</f>
        <v>123.63501319999997</v>
      </c>
      <c r="AD17" s="396">
        <f>'A4'!AD17</f>
        <v>176.28464699</v>
      </c>
      <c r="AE17" s="396">
        <f>'A4'!AE17</f>
        <v>0</v>
      </c>
      <c r="AF17" s="396">
        <f>'A4'!AF17</f>
        <v>0</v>
      </c>
      <c r="AG17" s="396">
        <f>'A4'!AG17</f>
        <v>9.3534213800000039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2.6957740000000001E-2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0</v>
      </c>
      <c r="AR17" s="396">
        <f>'A4'!AR17</f>
        <v>2257.4519895899957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8.3240485</v>
      </c>
      <c r="M18" s="396">
        <f>'A4'!M18</f>
        <v>0</v>
      </c>
      <c r="N18" s="396">
        <f>'A4'!N18</f>
        <v>0</v>
      </c>
      <c r="O18" s="396">
        <f>'A4'!O18</f>
        <v>0.20962863999999998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2.392246E-2</v>
      </c>
      <c r="AA18" s="396">
        <f>'A4'!AA18</f>
        <v>0</v>
      </c>
      <c r="AB18" s="396">
        <f>'A4'!AB18</f>
        <v>0</v>
      </c>
      <c r="AC18" s="396">
        <f>'A4'!AC18</f>
        <v>1.3994610600000001</v>
      </c>
      <c r="AD18" s="396">
        <f>'A4'!AD18</f>
        <v>54.104753739999985</v>
      </c>
      <c r="AE18" s="396">
        <f>'A4'!AE18</f>
        <v>0</v>
      </c>
      <c r="AF18" s="396">
        <f>'A4'!AF18</f>
        <v>0</v>
      </c>
      <c r="AG18" s="396">
        <f>'A4'!AG18</f>
        <v>2.8187216800000003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6.9230800000000007E-3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18.801501049999995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1.3914960000000001E-2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8.993418479999999</v>
      </c>
      <c r="M19" s="396">
        <f>'A4'!M19</f>
        <v>0</v>
      </c>
      <c r="N19" s="396">
        <f>'A4'!N19</f>
        <v>4.4780710399999997</v>
      </c>
      <c r="O19" s="396">
        <f>'A4'!O19</f>
        <v>0.69314814000000002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</v>
      </c>
      <c r="Z19" s="396">
        <f>'A4'!Z19</f>
        <v>0</v>
      </c>
      <c r="AA19" s="396">
        <f>'A4'!AA19</f>
        <v>0</v>
      </c>
      <c r="AB19" s="396">
        <f>'A4'!AB19</f>
        <v>0</v>
      </c>
      <c r="AC19" s="396">
        <f>'A4'!AC19</f>
        <v>122.23555213999998</v>
      </c>
      <c r="AD19" s="396">
        <f>'A4'!AD19</f>
        <v>122.17989325000002</v>
      </c>
      <c r="AE19" s="396">
        <f>'A4'!AE19</f>
        <v>0</v>
      </c>
      <c r="AF19" s="396">
        <f>'A4'!AF19</f>
        <v>0</v>
      </c>
      <c r="AG19" s="396">
        <f>'A4'!AG19</f>
        <v>6.5346997000000027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2.0034659999999999E-2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0</v>
      </c>
      <c r="AR19" s="396">
        <f>'A4'!AR19</f>
        <v>2238.6504885399959</v>
      </c>
      <c r="AS19" s="121"/>
    </row>
    <row r="20" spans="1:50" s="14" customFormat="1" ht="18" customHeight="1">
      <c r="A20" s="77"/>
      <c r="B20" s="469" t="s">
        <v>327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4.679208E-2</v>
      </c>
      <c r="P20" s="396">
        <f>'A4'!P20</f>
        <v>0</v>
      </c>
      <c r="Q20" s="396">
        <f>'A4'!Q20</f>
        <v>0</v>
      </c>
      <c r="R20" s="396">
        <f>'A4'!R20</f>
        <v>8.5968000000000004E-4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0.71643182000000005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4.2095399999999995E-3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0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4.679208E-2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4.2095399999999995E-3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0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8.5968000000000004E-4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0.71643182000000005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0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326</v>
      </c>
      <c r="C23" s="75"/>
      <c r="D23" s="396">
        <f>'A4'!D23</f>
        <v>0</v>
      </c>
      <c r="E23" s="396">
        <f>'A4'!E23</f>
        <v>0</v>
      </c>
      <c r="F23" s="396">
        <f>'A4'!F23</f>
        <v>1.8069439999999999E-2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18.027234279999998</v>
      </c>
      <c r="M23" s="396">
        <f>'A4'!M23</f>
        <v>0</v>
      </c>
      <c r="N23" s="396">
        <f>'A4'!N23</f>
        <v>2.7071582600000004</v>
      </c>
      <c r="O23" s="396">
        <f>'A4'!O23</f>
        <v>16.747570160000006</v>
      </c>
      <c r="P23" s="396">
        <f>'A4'!P23</f>
        <v>0</v>
      </c>
      <c r="Q23" s="396">
        <f>'A4'!Q23</f>
        <v>0</v>
      </c>
      <c r="R23" s="396">
        <f>'A4'!R23</f>
        <v>24.495404780000001</v>
      </c>
      <c r="S23" s="396">
        <f>'A4'!S23</f>
        <v>199.71215764000002</v>
      </c>
      <c r="T23" s="396">
        <f>'A4'!T23</f>
        <v>0</v>
      </c>
      <c r="U23" s="396">
        <f>'A4'!U23</f>
        <v>0</v>
      </c>
      <c r="V23" s="396">
        <f>'A4'!V23</f>
        <v>0</v>
      </c>
      <c r="W23" s="396">
        <f>'A4'!W23</f>
        <v>0</v>
      </c>
      <c r="X23" s="396">
        <f>'A4'!X23</f>
        <v>0</v>
      </c>
      <c r="Y23" s="396">
        <f>'A4'!Y23</f>
        <v>0</v>
      </c>
      <c r="Z23" s="396">
        <f>'A4'!Z23</f>
        <v>2.7485679999999998E-2</v>
      </c>
      <c r="AA23" s="396">
        <f>'A4'!AA23</f>
        <v>0</v>
      </c>
      <c r="AB23" s="396">
        <f>'A4'!AB23</f>
        <v>0</v>
      </c>
      <c r="AC23" s="396">
        <f>'A4'!AC23</f>
        <v>8.1451236700000038</v>
      </c>
      <c r="AD23" s="396">
        <f>'A4'!AD23</f>
        <v>70.937192850000059</v>
      </c>
      <c r="AE23" s="396">
        <f>'A4'!AE23</f>
        <v>0</v>
      </c>
      <c r="AF23" s="396">
        <f>'A4'!AF23</f>
        <v>0</v>
      </c>
      <c r="AG23" s="396">
        <f>'A4'!AG23</f>
        <v>7.1286998200000014</v>
      </c>
      <c r="AH23" s="396">
        <f>'A4'!AH23</f>
        <v>0</v>
      </c>
      <c r="AI23" s="396">
        <f>'A4'!AI23</f>
        <v>0</v>
      </c>
      <c r="AJ23" s="396">
        <f>'A4'!AJ23</f>
        <v>1.9415999999999999E-2</v>
      </c>
      <c r="AK23" s="396">
        <f>'A4'!AK23</f>
        <v>0</v>
      </c>
      <c r="AL23" s="396">
        <f>'A4'!AL23</f>
        <v>6.9401004800000026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1.0259769599999999</v>
      </c>
      <c r="AR23" s="396">
        <f>'A4'!AR23</f>
        <v>331.86266681999984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1.8069439999999999E-2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17.999241179999999</v>
      </c>
      <c r="M24" s="396">
        <f>'A4'!M24</f>
        <v>0</v>
      </c>
      <c r="N24" s="396">
        <f>'A4'!N24</f>
        <v>2.6639697400000002</v>
      </c>
      <c r="O24" s="396">
        <f>'A4'!O24</f>
        <v>16.663149040000008</v>
      </c>
      <c r="P24" s="396">
        <f>'A4'!P24</f>
        <v>0</v>
      </c>
      <c r="Q24" s="396">
        <f>'A4'!Q24</f>
        <v>0</v>
      </c>
      <c r="R24" s="396">
        <f>'A4'!R24</f>
        <v>24.493348780000002</v>
      </c>
      <c r="S24" s="396">
        <f>'A4'!S24</f>
        <v>1.03180954</v>
      </c>
      <c r="T24" s="396">
        <f>'A4'!T24</f>
        <v>0</v>
      </c>
      <c r="U24" s="396">
        <f>'A4'!U24</f>
        <v>0</v>
      </c>
      <c r="V24" s="396">
        <f>'A4'!V24</f>
        <v>0</v>
      </c>
      <c r="W24" s="396">
        <f>'A4'!W24</f>
        <v>0</v>
      </c>
      <c r="X24" s="396">
        <f>'A4'!X24</f>
        <v>0</v>
      </c>
      <c r="Y24" s="396">
        <f>'A4'!Y24</f>
        <v>0</v>
      </c>
      <c r="Z24" s="396">
        <f>'A4'!Z24</f>
        <v>2.7485679999999998E-2</v>
      </c>
      <c r="AA24" s="396">
        <f>'A4'!AA24</f>
        <v>0</v>
      </c>
      <c r="AB24" s="396">
        <f>'A4'!AB24</f>
        <v>0</v>
      </c>
      <c r="AC24" s="396">
        <f>'A4'!AC24</f>
        <v>8.0891692900000045</v>
      </c>
      <c r="AD24" s="396">
        <f>'A4'!AD24</f>
        <v>67.44279285000006</v>
      </c>
      <c r="AE24" s="396">
        <f>'A4'!AE24</f>
        <v>0</v>
      </c>
      <c r="AF24" s="396">
        <f>'A4'!AF24</f>
        <v>0</v>
      </c>
      <c r="AG24" s="396">
        <f>'A4'!AG24</f>
        <v>7.0748284000000012</v>
      </c>
      <c r="AH24" s="396">
        <f>'A4'!AH24</f>
        <v>0</v>
      </c>
      <c r="AI24" s="396">
        <f>'A4'!AI24</f>
        <v>0</v>
      </c>
      <c r="AJ24" s="396">
        <f>'A4'!AJ24</f>
        <v>1.9415999999999999E-2</v>
      </c>
      <c r="AK24" s="396">
        <f>'A4'!AK24</f>
        <v>0</v>
      </c>
      <c r="AL24" s="396">
        <f>'A4'!AL24</f>
        <v>6.9108862800000024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1.0259769599999999</v>
      </c>
      <c r="AR24" s="396">
        <f>'A4'!AR24</f>
        <v>189.17032189999983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2.79931E-2</v>
      </c>
      <c r="M25" s="396">
        <f>'A4'!M25</f>
        <v>0</v>
      </c>
      <c r="N25" s="396">
        <f>'A4'!N25</f>
        <v>4.3188519999999994E-2</v>
      </c>
      <c r="O25" s="396">
        <f>'A4'!O25</f>
        <v>8.4421120000000002E-2</v>
      </c>
      <c r="P25" s="396">
        <f>'A4'!P25</f>
        <v>0</v>
      </c>
      <c r="Q25" s="396">
        <f>'A4'!Q25</f>
        <v>0</v>
      </c>
      <c r="R25" s="396">
        <f>'A4'!R25</f>
        <v>2.0560000000000001E-3</v>
      </c>
      <c r="S25" s="396">
        <f>'A4'!S25</f>
        <v>198.6803481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5.5954379999999998E-2</v>
      </c>
      <c r="AD25" s="396">
        <f>'A4'!AD25</f>
        <v>3.4944000000000002</v>
      </c>
      <c r="AE25" s="396">
        <f>'A4'!AE25</f>
        <v>0</v>
      </c>
      <c r="AF25" s="396">
        <f>'A4'!AF25</f>
        <v>0</v>
      </c>
      <c r="AG25" s="396">
        <f>'A4'!AG25</f>
        <v>5.3871420000000003E-2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2.9214200000000003E-2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0</v>
      </c>
      <c r="AR25" s="396">
        <f>'A4'!AR25</f>
        <v>142.69234492000004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337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8.8316221400000003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338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8.8316221400000003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339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3.1984399999999996E-2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95.873960759999989</v>
      </c>
      <c r="M29" s="396">
        <f>'A4'!M29</f>
        <v>0</v>
      </c>
      <c r="N29" s="396">
        <f>'A4'!N29</f>
        <v>9.9354276399999986</v>
      </c>
      <c r="O29" s="396">
        <f>'A4'!O29</f>
        <v>25.614830880000007</v>
      </c>
      <c r="P29" s="396">
        <f>'A4'!P29</f>
        <v>0</v>
      </c>
      <c r="Q29" s="396">
        <f>'A4'!Q29</f>
        <v>0</v>
      </c>
      <c r="R29" s="396">
        <f>'A4'!R29</f>
        <v>48.841000460000004</v>
      </c>
      <c r="S29" s="396">
        <f>'A4'!S29</f>
        <v>200.81169694000002</v>
      </c>
      <c r="T29" s="396">
        <f>'A4'!T29</f>
        <v>0</v>
      </c>
      <c r="U29" s="396">
        <f>'A4'!U29</f>
        <v>0</v>
      </c>
      <c r="V29" s="396">
        <f>'A4'!V29</f>
        <v>0</v>
      </c>
      <c r="W29" s="396">
        <f>'A4'!W29</f>
        <v>0</v>
      </c>
      <c r="X29" s="396">
        <f>'A4'!X29</f>
        <v>0</v>
      </c>
      <c r="Y29" s="396">
        <f>'A4'!Y29</f>
        <v>1.4850213999999999</v>
      </c>
      <c r="Z29" s="396">
        <f>'A4'!Z29</f>
        <v>7.5330599999999998E-2</v>
      </c>
      <c r="AA29" s="396">
        <f>'A4'!AA29</f>
        <v>0</v>
      </c>
      <c r="AB29" s="396">
        <f>'A4'!AB29</f>
        <v>0</v>
      </c>
      <c r="AC29" s="396">
        <f>'A4'!AC29</f>
        <v>173.15751560999996</v>
      </c>
      <c r="AD29" s="396">
        <f>'A4'!AD29</f>
        <v>337.46666595000011</v>
      </c>
      <c r="AE29" s="396">
        <f>'A4'!AE29</f>
        <v>0</v>
      </c>
      <c r="AF29" s="396">
        <f>'A4'!AF29</f>
        <v>0</v>
      </c>
      <c r="AG29" s="396">
        <f>'A4'!AG29</f>
        <v>36.49808872000002</v>
      </c>
      <c r="AH29" s="396">
        <f>'A4'!AH29</f>
        <v>0</v>
      </c>
      <c r="AI29" s="396">
        <f>'A4'!AI29</f>
        <v>0</v>
      </c>
      <c r="AJ29" s="396">
        <f>'A4'!AJ29</f>
        <v>3.5481399999999996E-2</v>
      </c>
      <c r="AK29" s="396">
        <f>'A4'!AK29</f>
        <v>0</v>
      </c>
      <c r="AL29" s="396">
        <f>'A4'!AL29</f>
        <v>9.5784119400000023</v>
      </c>
      <c r="AM29" s="396">
        <f>'A4'!AM29</f>
        <v>0</v>
      </c>
      <c r="AN29" s="396">
        <f>'A4'!AN29</f>
        <v>0</v>
      </c>
      <c r="AO29" s="396">
        <f>'A4'!AO29</f>
        <v>0</v>
      </c>
      <c r="AP29" s="396">
        <f>'A4'!AP29</f>
        <v>0</v>
      </c>
      <c r="AQ29" s="396">
        <f>'A4'!AQ29</f>
        <v>316.13740223999991</v>
      </c>
      <c r="AR29" s="396">
        <f>'A4'!AR29</f>
        <v>2952.0926888999957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336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0</v>
      </c>
      <c r="M32" s="474">
        <f>'A4'!M32</f>
        <v>0</v>
      </c>
      <c r="N32" s="474">
        <f>'A4'!N32</f>
        <v>2.7398367800000001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0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0</v>
      </c>
      <c r="AD32" s="474">
        <f>'A4'!AD32</f>
        <v>3.3437912499999998</v>
      </c>
      <c r="AE32" s="474">
        <f>'A4'!AE32</f>
        <v>0</v>
      </c>
      <c r="AF32" s="474">
        <f>'A4'!AF32</f>
        <v>0</v>
      </c>
      <c r="AG32" s="474">
        <f>'A4'!AG32</f>
        <v>0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0</v>
      </c>
      <c r="AR32" s="474">
        <f>'A4'!AR32</f>
        <v>15.16585514</v>
      </c>
    </row>
    <row r="33" spans="1:67" s="26" customFormat="1" ht="18" customHeight="1">
      <c r="A33" s="74"/>
      <c r="B33" s="12" t="s">
        <v>330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0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0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</v>
      </c>
      <c r="AD33" s="396">
        <f>'A4'!AD33</f>
        <v>2.4601108699999998</v>
      </c>
      <c r="AE33" s="396">
        <f>'A4'!AE33</f>
        <v>0</v>
      </c>
      <c r="AF33" s="396">
        <f>'A4'!AF33</f>
        <v>0</v>
      </c>
      <c r="AG33" s="396">
        <f>'A4'!AG33</f>
        <v>0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0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0.44184017999999997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0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0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</v>
      </c>
      <c r="AD35" s="396">
        <f>'A4'!AD35</f>
        <v>2.01827069</v>
      </c>
      <c r="AE35" s="396">
        <f>'A4'!AE35</f>
        <v>0</v>
      </c>
      <c r="AF35" s="396">
        <f>'A4'!AF35</f>
        <v>0</v>
      </c>
      <c r="AG35" s="396">
        <f>'A4'!AG35</f>
        <v>0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0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0</v>
      </c>
      <c r="M36" s="396">
        <f>'A4'!M36</f>
        <v>0</v>
      </c>
      <c r="N36" s="396">
        <f>'A4'!N36</f>
        <v>2.7398367800000001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0.88368038000000004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7.5303025400000001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0.88368038000000004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0</v>
      </c>
      <c r="M38" s="396">
        <f>'A4'!M38</f>
        <v>0</v>
      </c>
      <c r="N38" s="396">
        <f>'A4'!N38</f>
        <v>2.7398367800000001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0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7.5303025400000001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327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326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0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</v>
      </c>
      <c r="AR42" s="396">
        <f>'A4'!AR42</f>
        <v>7.6355525999999996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0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7.2135847799999997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</v>
      </c>
      <c r="AR44" s="396">
        <f>'A4'!AR44</f>
        <v>0.42196781999999999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337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0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338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339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0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0</v>
      </c>
      <c r="M48" s="396">
        <f>'A4'!M48</f>
        <v>0</v>
      </c>
      <c r="N48" s="396">
        <f>'A4'!N48</f>
        <v>2.7398367800000001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0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0</v>
      </c>
      <c r="AD48" s="396">
        <f>'A4'!AD48</f>
        <v>3.3437912499999998</v>
      </c>
      <c r="AE48" s="396">
        <f>'A4'!AE48</f>
        <v>0</v>
      </c>
      <c r="AF48" s="396">
        <f>'A4'!AF48</f>
        <v>0</v>
      </c>
      <c r="AG48" s="396">
        <f>'A4'!AG48</f>
        <v>0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0</v>
      </c>
      <c r="AR48" s="396">
        <f>'A4'!AR48</f>
        <v>15.16585514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0</v>
      </c>
      <c r="M50" s="396">
        <f>'A4'!M50</f>
        <v>0</v>
      </c>
      <c r="N50" s="396">
        <f>'A4'!N50</f>
        <v>2.7398367800000001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0</v>
      </c>
      <c r="AD50" s="396">
        <f>'A4'!AD50</f>
        <v>3.3437912500000002</v>
      </c>
      <c r="AE50" s="396">
        <f>'A4'!AE50</f>
        <v>0</v>
      </c>
      <c r="AF50" s="396">
        <f>'A4'!AF50</f>
        <v>0</v>
      </c>
      <c r="AG50" s="396">
        <f>'A4'!AG50</f>
        <v>0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0.79589575999999995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0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0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0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</v>
      </c>
      <c r="AR51" s="396">
        <f>'A4'!AR51</f>
        <v>14.369959380000001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0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0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336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4.6555679199999993</v>
      </c>
      <c r="M55" s="474">
        <f>'A4'!M55</f>
        <v>0</v>
      </c>
      <c r="N55" s="474">
        <f>'A4'!N55</f>
        <v>18.852619540000003</v>
      </c>
      <c r="O55" s="474">
        <f>'A4'!O55</f>
        <v>3.9407568399999997</v>
      </c>
      <c r="P55" s="474">
        <f>'A4'!P55</f>
        <v>0</v>
      </c>
      <c r="Q55" s="474">
        <f>'A4'!Q55</f>
        <v>0</v>
      </c>
      <c r="R55" s="474">
        <f>'A4'!R55</f>
        <v>0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0.53164127999999988</v>
      </c>
      <c r="Z55" s="474">
        <f>'A4'!Z55</f>
        <v>0</v>
      </c>
      <c r="AA55" s="474">
        <f>'A4'!AA55</f>
        <v>0</v>
      </c>
      <c r="AB55" s="474">
        <f>'A4'!AB55</f>
        <v>0</v>
      </c>
      <c r="AC55" s="474">
        <f>'A4'!AC55</f>
        <v>35.899913499999997</v>
      </c>
      <c r="AD55" s="474">
        <f>'A4'!AD55</f>
        <v>1080.5044630199995</v>
      </c>
      <c r="AE55" s="474">
        <f>'A4'!AE55</f>
        <v>0</v>
      </c>
      <c r="AF55" s="474">
        <f>'A4'!AF55</f>
        <v>0</v>
      </c>
      <c r="AG55" s="474">
        <f>'A4'!AG55</f>
        <v>0.22091524000000001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88.561602539999996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143.50714920000001</v>
      </c>
      <c r="AR55" s="474">
        <f>'A4'!AR55</f>
        <v>5983.811321430001</v>
      </c>
    </row>
    <row r="56" spans="1:56" s="14" customFormat="1" ht="18" customHeight="1">
      <c r="A56" s="77"/>
      <c r="B56" s="12" t="s">
        <v>330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4.6555679199999993</v>
      </c>
      <c r="M56" s="396">
        <f>'A4'!M56</f>
        <v>0</v>
      </c>
      <c r="N56" s="396">
        <f>'A4'!N56</f>
        <v>0</v>
      </c>
      <c r="O56" s="396">
        <f>'A4'!O56</f>
        <v>1.53642992</v>
      </c>
      <c r="P56" s="396">
        <f>'A4'!P56</f>
        <v>0</v>
      </c>
      <c r="Q56" s="396">
        <f>'A4'!Q56</f>
        <v>0</v>
      </c>
      <c r="R56" s="396">
        <f>'A4'!R56</f>
        <v>0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0.53164127999999988</v>
      </c>
      <c r="Z56" s="396">
        <f>'A4'!Z56</f>
        <v>0</v>
      </c>
      <c r="AA56" s="396">
        <f>'A4'!AA56</f>
        <v>0</v>
      </c>
      <c r="AB56" s="396">
        <f>'A4'!AB56</f>
        <v>0</v>
      </c>
      <c r="AC56" s="396">
        <f>'A4'!AC56</f>
        <v>5.6907052999999994</v>
      </c>
      <c r="AD56" s="396">
        <f>'A4'!AD56</f>
        <v>327.68742521999997</v>
      </c>
      <c r="AE56" s="396">
        <f>'A4'!AE56</f>
        <v>0</v>
      </c>
      <c r="AF56" s="396">
        <f>'A4'!AF56</f>
        <v>0</v>
      </c>
      <c r="AG56" s="396">
        <f>'A4'!AG56</f>
        <v>0.22091524000000001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0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126.001366</v>
      </c>
      <c r="AR56" s="396">
        <f>'A4'!AR56</f>
        <v>2434.9241379900004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0</v>
      </c>
      <c r="AD57" s="396">
        <f>'A4'!AD57</f>
        <v>4.8921040000000007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0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4.6555679199999993</v>
      </c>
      <c r="M58" s="396">
        <f>'A4'!M58</f>
        <v>0</v>
      </c>
      <c r="N58" s="396">
        <f>'A4'!N58</f>
        <v>0</v>
      </c>
      <c r="O58" s="396">
        <f>'A4'!O58</f>
        <v>1.53642992</v>
      </c>
      <c r="P58" s="396">
        <f>'A4'!P58</f>
        <v>0</v>
      </c>
      <c r="Q58" s="396">
        <f>'A4'!Q58</f>
        <v>0</v>
      </c>
      <c r="R58" s="396">
        <f>'A4'!R58</f>
        <v>0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0.53164127999999988</v>
      </c>
      <c r="Z58" s="396">
        <f>'A4'!Z58</f>
        <v>0</v>
      </c>
      <c r="AA58" s="396">
        <f>'A4'!AA58</f>
        <v>0</v>
      </c>
      <c r="AB58" s="396">
        <f>'A4'!AB58</f>
        <v>0</v>
      </c>
      <c r="AC58" s="396">
        <f>'A4'!AC58</f>
        <v>5.6907052999999994</v>
      </c>
      <c r="AD58" s="396">
        <f>'A4'!AD58</f>
        <v>322.79532121999995</v>
      </c>
      <c r="AE58" s="396">
        <f>'A4'!AE58</f>
        <v>0</v>
      </c>
      <c r="AF58" s="396">
        <f>'A4'!AF58</f>
        <v>0</v>
      </c>
      <c r="AG58" s="396">
        <f>'A4'!AG58</f>
        <v>0.22091524000000001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0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126.001366</v>
      </c>
      <c r="AR58" s="396">
        <f>'A4'!AR58</f>
        <v>2434.9241379900004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18.852619540000003</v>
      </c>
      <c r="O59" s="396">
        <f>'A4'!O59</f>
        <v>0.20617127999999998</v>
      </c>
      <c r="P59" s="396">
        <f>'A4'!P59</f>
        <v>0</v>
      </c>
      <c r="Q59" s="396">
        <f>'A4'!Q59</f>
        <v>0</v>
      </c>
      <c r="R59" s="396">
        <f>'A4'!R59</f>
        <v>0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4.5267845199999996</v>
      </c>
      <c r="AD59" s="396">
        <f>'A4'!AD59</f>
        <v>708.23539479999954</v>
      </c>
      <c r="AE59" s="396">
        <f>'A4'!AE59</f>
        <v>0</v>
      </c>
      <c r="AF59" s="396">
        <f>'A4'!AF59</f>
        <v>0</v>
      </c>
      <c r="AG59" s="396">
        <f>'A4'!AG59</f>
        <v>0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79.965449499999991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14.702890860000002</v>
      </c>
      <c r="AR59" s="396">
        <f>'A4'!AR59</f>
        <v>793.84767699999975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71.970386460000029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12.817017579999998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18.852619540000003</v>
      </c>
      <c r="O61" s="396">
        <f>'A4'!O61</f>
        <v>0.20617127999999998</v>
      </c>
      <c r="P61" s="396">
        <f>'A4'!P61</f>
        <v>0</v>
      </c>
      <c r="Q61" s="396">
        <f>'A4'!Q61</f>
        <v>0</v>
      </c>
      <c r="R61" s="396">
        <f>'A4'!R61</f>
        <v>0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4.5267845199999996</v>
      </c>
      <c r="AD61" s="396">
        <f>'A4'!AD61</f>
        <v>636.26500833999955</v>
      </c>
      <c r="AE61" s="396">
        <f>'A4'!AE61</f>
        <v>0</v>
      </c>
      <c r="AF61" s="396">
        <f>'A4'!AF61</f>
        <v>0</v>
      </c>
      <c r="AG61" s="396">
        <f>'A4'!AG61</f>
        <v>0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79.965449499999991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14.702890860000002</v>
      </c>
      <c r="AR61" s="396">
        <f>'A4'!AR61</f>
        <v>781.03065941999978</v>
      </c>
    </row>
    <row r="62" spans="1:56" s="14" customFormat="1" ht="18" customHeight="1">
      <c r="A62" s="77"/>
      <c r="B62" s="469" t="s">
        <v>327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0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0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326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2.19815564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25.682423679999999</v>
      </c>
      <c r="AD65" s="396">
        <f>'A4'!AD65</f>
        <v>44.581643000000014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8.5961530400000008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2.8028923400000001</v>
      </c>
      <c r="AR65" s="396">
        <f>'A4'!AR65</f>
        <v>2755.0395064400004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2.19815564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25.682423679999999</v>
      </c>
      <c r="AD66" s="396">
        <f>'A4'!AD66</f>
        <v>29.030720000000009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8.5961530400000008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2.8028923400000001</v>
      </c>
      <c r="AR66" s="396">
        <f>'A4'!AR66</f>
        <v>147.08022374000004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15.550923000000004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</v>
      </c>
      <c r="AR67" s="396">
        <f>'A4'!AR67</f>
        <v>2607.9592827000006</v>
      </c>
    </row>
    <row r="68" spans="1:44" s="14" customFormat="1" ht="18" customHeight="1">
      <c r="A68" s="77"/>
      <c r="B68" s="28" t="s">
        <v>337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338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339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4.6555679199999993</v>
      </c>
      <c r="M71" s="396">
        <f>'A4'!M71</f>
        <v>0</v>
      </c>
      <c r="N71" s="396">
        <f>'A4'!N71</f>
        <v>18.852619540000003</v>
      </c>
      <c r="O71" s="396">
        <f>'A4'!O71</f>
        <v>3.9407568399999997</v>
      </c>
      <c r="P71" s="396">
        <f>'A4'!P71</f>
        <v>0</v>
      </c>
      <c r="Q71" s="396">
        <f>'A4'!Q71</f>
        <v>0</v>
      </c>
      <c r="R71" s="396">
        <f>'A4'!R71</f>
        <v>0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0.53164127999999988</v>
      </c>
      <c r="Z71" s="396">
        <f>'A4'!Z71</f>
        <v>0</v>
      </c>
      <c r="AA71" s="396">
        <f>'A4'!AA71</f>
        <v>0</v>
      </c>
      <c r="AB71" s="396">
        <f>'A4'!AB71</f>
        <v>0</v>
      </c>
      <c r="AC71" s="396">
        <f>'A4'!AC71</f>
        <v>35.899913499999997</v>
      </c>
      <c r="AD71" s="396">
        <f>'A4'!AD71</f>
        <v>1080.5044630199995</v>
      </c>
      <c r="AE71" s="396">
        <f>'A4'!AE71</f>
        <v>0</v>
      </c>
      <c r="AF71" s="396">
        <f>'A4'!AF71</f>
        <v>0</v>
      </c>
      <c r="AG71" s="396">
        <f>'A4'!AG71</f>
        <v>0.22091524000000001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88.561602539999996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143.50714920000001</v>
      </c>
      <c r="AR71" s="396">
        <f>'A4'!AR71</f>
        <v>5983.811321430001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4.6555679199999993</v>
      </c>
      <c r="M73" s="396">
        <f>'A4'!M73</f>
        <v>0</v>
      </c>
      <c r="N73" s="396">
        <f>'A4'!N73</f>
        <v>15.793546800000001</v>
      </c>
      <c r="O73" s="396">
        <f>'A4'!O73</f>
        <v>3.0696417400000002</v>
      </c>
      <c r="P73" s="396">
        <f>'A4'!P73</f>
        <v>0</v>
      </c>
      <c r="Q73" s="396">
        <f>'A4'!Q73</f>
        <v>0</v>
      </c>
      <c r="R73" s="396">
        <f>'A4'!R73</f>
        <v>0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0.26588713999999997</v>
      </c>
      <c r="Z73" s="396">
        <f>'A4'!Z73</f>
        <v>0</v>
      </c>
      <c r="AA73" s="396">
        <f>'A4'!AA73</f>
        <v>0</v>
      </c>
      <c r="AB73" s="396">
        <f>'A4'!AB73</f>
        <v>0</v>
      </c>
      <c r="AC73" s="396">
        <f>'A4'!AC73</f>
        <v>35.899913500000018</v>
      </c>
      <c r="AD73" s="396">
        <f>'A4'!AD73</f>
        <v>1080.5044630200005</v>
      </c>
      <c r="AE73" s="396">
        <f>'A4'!AE73</f>
        <v>0</v>
      </c>
      <c r="AF73" s="396">
        <f>'A4'!AF73</f>
        <v>0</v>
      </c>
      <c r="AG73" s="396">
        <f>'A4'!AG73</f>
        <v>0.22091524000000001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48.578930880000001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143.28890080000002</v>
      </c>
      <c r="AR73" s="396">
        <f>'A4'!AR73</f>
        <v>5953.0564651700106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0</v>
      </c>
      <c r="M74" s="396">
        <f>'A4'!M74</f>
        <v>0</v>
      </c>
      <c r="N74" s="396">
        <f>'A4'!N74</f>
        <v>3.05907274</v>
      </c>
      <c r="O74" s="396">
        <f>'A4'!O74</f>
        <v>0.87111510000000003</v>
      </c>
      <c r="P74" s="396">
        <f>'A4'!P74</f>
        <v>0</v>
      </c>
      <c r="Q74" s="396">
        <f>'A4'!Q74</f>
        <v>0</v>
      </c>
      <c r="R74" s="396">
        <f>'A4'!R74</f>
        <v>0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0.26575414000000003</v>
      </c>
      <c r="Z74" s="396">
        <f>'A4'!Z74</f>
        <v>0</v>
      </c>
      <c r="AA74" s="396">
        <f>'A4'!AA74</f>
        <v>0</v>
      </c>
      <c r="AB74" s="396">
        <f>'A4'!AB74</f>
        <v>0</v>
      </c>
      <c r="AC74" s="396">
        <f>'A4'!AC74</f>
        <v>0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39.982671660000001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0.21824840000000001</v>
      </c>
      <c r="AR74" s="396">
        <f>'A4'!AR74</f>
        <v>30.75485626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330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327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326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336</v>
      </c>
      <c r="C28" s="75"/>
      <c r="D28" s="259">
        <f xml:space="preserve"> 'A5'!D28</f>
        <v>1563.6972848800001</v>
      </c>
      <c r="E28" s="259">
        <f xml:space="preserve"> 'A5'!E28</f>
        <v>67.358728679999999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1631.0560135600003</v>
      </c>
      <c r="N28" s="261"/>
      <c r="O28" s="236"/>
      <c r="P28" s="236"/>
    </row>
    <row r="29" spans="1:16" ht="18.75">
      <c r="A29" s="257"/>
      <c r="B29" s="12" t="s">
        <v>330</v>
      </c>
      <c r="C29" s="75"/>
      <c r="D29" s="259">
        <f xml:space="preserve"> 'A5'!D29</f>
        <v>885.95528023000008</v>
      </c>
      <c r="E29" s="259">
        <f xml:space="preserve"> 'A5'!E29</f>
        <v>51.865654470000003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937.82093470000007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885.95528023000008</v>
      </c>
      <c r="E31" s="259">
        <f xml:space="preserve"> 'A5'!E31</f>
        <v>51.865654470000003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937.82093470000007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60.097084600000002</v>
      </c>
      <c r="E32" s="259">
        <f xml:space="preserve"> 'A5'!E32</f>
        <v>0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60.097084600000002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60.097084600000002</v>
      </c>
      <c r="E34" s="259">
        <f xml:space="preserve"> 'A5'!E34</f>
        <v>0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60.097084600000002</v>
      </c>
      <c r="N34" s="261"/>
      <c r="O34" s="236"/>
      <c r="P34" s="236"/>
    </row>
    <row r="35" spans="1:16" ht="18.75">
      <c r="A35" s="257"/>
      <c r="B35" s="469" t="s">
        <v>327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326</v>
      </c>
      <c r="C38" s="75"/>
      <c r="D38" s="259">
        <f xml:space="preserve"> 'A5'!D38</f>
        <v>617.64492005000011</v>
      </c>
      <c r="E38" s="259">
        <f xml:space="preserve"> 'A5'!E38</f>
        <v>15.49307421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633.13799426000014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617.07286261000013</v>
      </c>
      <c r="E39" s="259">
        <f xml:space="preserve"> 'A5'!E39</f>
        <v>15.49307421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632.56593682000016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0.57205743999999992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0.57205743999999992</v>
      </c>
      <c r="N40" s="261"/>
      <c r="O40" s="236"/>
      <c r="P40" s="236"/>
    </row>
    <row r="41" spans="1:16" ht="18.75">
      <c r="A41" s="262"/>
      <c r="B41" s="28" t="s">
        <v>337</v>
      </c>
      <c r="C41" s="75"/>
      <c r="D41" s="259">
        <f xml:space="preserve"> 'A5'!D41</f>
        <v>10.027163979999999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10.027163979999999</v>
      </c>
      <c r="N41" s="261"/>
      <c r="O41" s="236"/>
      <c r="P41" s="236"/>
    </row>
    <row r="42" spans="1:16" ht="18.75">
      <c r="A42" s="262"/>
      <c r="B42" s="31" t="s">
        <v>338</v>
      </c>
      <c r="C42" s="75"/>
      <c r="D42" s="259">
        <f xml:space="preserve"> 'A5'!D42</f>
        <v>10.027163979999999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10.027163979999999</v>
      </c>
      <c r="N42" s="261"/>
      <c r="O42" s="236"/>
      <c r="P42" s="236"/>
    </row>
    <row r="43" spans="1:16" ht="18.75">
      <c r="A43" s="262"/>
      <c r="B43" s="31" t="s">
        <v>339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1573.7244488600002</v>
      </c>
      <c r="E44" s="259">
        <f xml:space="preserve"> 'A5'!E44</f>
        <v>67.358728679999999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1641.0831775400004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336</v>
      </c>
      <c r="C47" s="75"/>
      <c r="D47" s="259">
        <f xml:space="preserve"> 'A5'!D47</f>
        <v>1367.0990509600001</v>
      </c>
      <c r="E47" s="259">
        <f xml:space="preserve"> 'A5'!E47</f>
        <v>61.239123859999992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1428.3381748199999</v>
      </c>
      <c r="N47" s="261"/>
      <c r="O47" s="236"/>
      <c r="P47" s="236"/>
    </row>
    <row r="48" spans="1:16" ht="18.75">
      <c r="A48" s="257"/>
      <c r="B48" s="12" t="s">
        <v>330</v>
      </c>
      <c r="C48" s="75"/>
      <c r="D48" s="259">
        <f xml:space="preserve"> 'A5'!D48</f>
        <v>638.52757570000006</v>
      </c>
      <c r="E48" s="259">
        <f xml:space="preserve"> 'A5'!E48</f>
        <v>9.1226763699999989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647.65025207000008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638.52757570000006</v>
      </c>
      <c r="E50" s="259">
        <f xml:space="preserve"> 'A5'!E50</f>
        <v>9.1226763699999989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647.65025207000008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3.0706094400000001</v>
      </c>
      <c r="E51" s="259">
        <f xml:space="preserve"> 'A5'!E51</f>
        <v>0.25079302000000003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3.3214024600000003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3.0706094400000001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3.0706094400000001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0</v>
      </c>
      <c r="E53" s="259">
        <f xml:space="preserve"> 'A5'!E53</f>
        <v>0.25079302000000003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0.25079302000000003</v>
      </c>
      <c r="N53" s="261"/>
      <c r="O53" s="236"/>
      <c r="P53" s="236"/>
    </row>
    <row r="54" spans="1:16" ht="18.75">
      <c r="A54" s="257"/>
      <c r="B54" s="469" t="s">
        <v>327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326</v>
      </c>
      <c r="C57" s="75"/>
      <c r="D57" s="259">
        <f xml:space="preserve"> 'A5'!D57</f>
        <v>725.50086582000006</v>
      </c>
      <c r="E57" s="259">
        <f xml:space="preserve"> 'A5'!E57</f>
        <v>51.865654469999996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777.36652029000004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641.22188747000007</v>
      </c>
      <c r="E58" s="259">
        <f xml:space="preserve"> 'A5'!E58</f>
        <v>12.50949726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653.73138473000006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84.278978350000003</v>
      </c>
      <c r="E59" s="259">
        <f xml:space="preserve"> 'A5'!E59</f>
        <v>39.356157209999999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123.63513556000001</v>
      </c>
      <c r="N59" s="261"/>
      <c r="O59" s="236"/>
      <c r="P59" s="236"/>
    </row>
    <row r="60" spans="1:16" ht="18.75">
      <c r="A60" s="262"/>
      <c r="B60" s="28" t="s">
        <v>337</v>
      </c>
      <c r="C60" s="75"/>
      <c r="D60" s="259">
        <f xml:space="preserve"> 'A5'!D60</f>
        <v>12.79802581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12.79802581</v>
      </c>
      <c r="N60" s="261"/>
      <c r="O60" s="236"/>
      <c r="P60" s="236"/>
    </row>
    <row r="61" spans="1:16" ht="18.75">
      <c r="A61" s="262"/>
      <c r="B61" s="31" t="s">
        <v>338</v>
      </c>
      <c r="C61" s="75"/>
      <c r="D61" s="259">
        <f xml:space="preserve"> 'A5'!D61</f>
        <v>12.79802581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12.79802581</v>
      </c>
      <c r="N61" s="261"/>
      <c r="O61" s="236"/>
      <c r="P61" s="236"/>
    </row>
    <row r="62" spans="1:16" ht="18.75">
      <c r="A62" s="262"/>
      <c r="B62" s="31" t="s">
        <v>339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1379.89707677</v>
      </c>
      <c r="E63" s="259">
        <f xml:space="preserve"> 'A5'!E63</f>
        <v>61.239123859999992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1441.1362006299998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2953.6215256300002</v>
      </c>
      <c r="E65" s="259">
        <f xml:space="preserve"> 'A5'!E65</f>
        <v>128.59785253999999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3082.2193781700003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67398.165373989978</v>
      </c>
      <c r="E67" s="441">
        <f xml:space="preserve"> 'A5'!E67</f>
        <v>13604.77462185999</v>
      </c>
      <c r="F67" s="441">
        <f xml:space="preserve"> 'A5'!F67</f>
        <v>0.36694894</v>
      </c>
      <c r="G67" s="441">
        <f xml:space="preserve"> 'A5'!G67</f>
        <v>25.995099360000001</v>
      </c>
      <c r="H67" s="441">
        <f xml:space="preserve"> 'A5'!H67</f>
        <v>141.91813055</v>
      </c>
      <c r="I67" s="441">
        <f xml:space="preserve"> 'A5'!I67</f>
        <v>1.6200019999999999E-2</v>
      </c>
      <c r="J67" s="441">
        <f xml:space="preserve"> 'A5'!J67</f>
        <v>3.8737049999999995E-2</v>
      </c>
      <c r="K67" s="441">
        <f xml:space="preserve"> 'A5'!K67</f>
        <v>0.58307900000000012</v>
      </c>
      <c r="L67" s="441">
        <f xml:space="preserve"> 'A5'!L67</f>
        <v>7.7397389999999996E-2</v>
      </c>
      <c r="M67" s="441">
        <f xml:space="preserve"> 'A5'!M67</f>
        <v>81171.935588159977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330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327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326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336</v>
      </c>
      <c r="C28" s="75"/>
      <c r="D28" s="110">
        <f>'A6'!D28</f>
        <v>1084.1361573700001</v>
      </c>
      <c r="E28" s="110">
        <f>'A6'!E28</f>
        <v>283.74170787999998</v>
      </c>
      <c r="F28" s="110">
        <f>'A6'!F28</f>
        <v>221.48635912</v>
      </c>
      <c r="G28" s="110">
        <f>'A6'!G28</f>
        <v>10.003677700000001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1599.3679020700001</v>
      </c>
      <c r="M28" s="49"/>
      <c r="N28" s="26"/>
      <c r="O28" s="26"/>
    </row>
    <row r="29" spans="1:24" s="14" customFormat="1" ht="18" customHeight="1">
      <c r="A29" s="29"/>
      <c r="B29" s="12" t="s">
        <v>330</v>
      </c>
      <c r="C29" s="75"/>
      <c r="D29" s="110">
        <f>'A6'!D29</f>
        <v>987.32741525000006</v>
      </c>
      <c r="E29" s="110">
        <f>'A6'!E29</f>
        <v>0</v>
      </c>
      <c r="F29" s="110">
        <f>'A6'!F29</f>
        <v>0</v>
      </c>
      <c r="G29" s="110">
        <f>'A6'!G29</f>
        <v>10.003677700000001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997.33109295000008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987.32741525000006</v>
      </c>
      <c r="E31" s="110">
        <f>'A6'!E31</f>
        <v>0</v>
      </c>
      <c r="F31" s="110">
        <f>'A6'!F31</f>
        <v>0</v>
      </c>
      <c r="G31" s="110">
        <f>'A6'!G31</f>
        <v>10.003677700000001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997.33109295000008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7.21250269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7.21250269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7.21250269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7.21250269</v>
      </c>
      <c r="M34" s="49"/>
      <c r="N34" s="26"/>
      <c r="O34" s="26"/>
    </row>
    <row r="35" spans="1:23" s="14" customFormat="1" ht="18" customHeight="1">
      <c r="A35" s="29"/>
      <c r="B35" s="469" t="s">
        <v>327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326</v>
      </c>
      <c r="C38" s="75"/>
      <c r="D38" s="110">
        <f>'A6'!D38</f>
        <v>89.596239429999997</v>
      </c>
      <c r="E38" s="110">
        <f>'A6'!E38</f>
        <v>283.74170787999998</v>
      </c>
      <c r="F38" s="110">
        <f>'A6'!F38</f>
        <v>221.48635912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594.82430642999998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89.596239429999997</v>
      </c>
      <c r="E40" s="110">
        <f>'A6'!E40</f>
        <v>283.74170787999998</v>
      </c>
      <c r="F40" s="110">
        <f>'A6'!F40</f>
        <v>221.48635912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594.82430642999998</v>
      </c>
      <c r="M40" s="49"/>
      <c r="N40" s="26"/>
      <c r="O40" s="26"/>
    </row>
    <row r="41" spans="1:23" s="14" customFormat="1" ht="18" customHeight="1">
      <c r="A41" s="30"/>
      <c r="B41" s="28" t="s">
        <v>337</v>
      </c>
      <c r="C41" s="75"/>
      <c r="D41" s="110">
        <f>'A6'!D41</f>
        <v>89.621374629999991</v>
      </c>
      <c r="E41" s="110">
        <f>'A6'!E41</f>
        <v>283.50420788000002</v>
      </c>
      <c r="F41" s="110">
        <f>'A6'!F41</f>
        <v>221.48635912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594.61194163000005</v>
      </c>
      <c r="M41" s="49"/>
      <c r="N41" s="26"/>
      <c r="O41" s="26"/>
    </row>
    <row r="42" spans="1:23" s="14" customFormat="1" ht="18" customHeight="1">
      <c r="A42" s="30"/>
      <c r="B42" s="31" t="s">
        <v>338</v>
      </c>
      <c r="C42" s="75"/>
      <c r="D42" s="110">
        <f>'A6'!D42</f>
        <v>2.51352E-2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2.51352E-2</v>
      </c>
      <c r="M42" s="49"/>
      <c r="N42" s="26"/>
      <c r="O42" s="26"/>
    </row>
    <row r="43" spans="1:23" s="14" customFormat="1" ht="18" customHeight="1">
      <c r="A43" s="30"/>
      <c r="B43" s="31" t="s">
        <v>339</v>
      </c>
      <c r="C43" s="75"/>
      <c r="D43" s="110">
        <f>'A6'!D43</f>
        <v>89.596239429999997</v>
      </c>
      <c r="E43" s="110">
        <f>'A6'!E43</f>
        <v>283.50420788000002</v>
      </c>
      <c r="F43" s="110">
        <f>'A6'!F43</f>
        <v>221.48635912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594.58680643000002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1173.7575320000001</v>
      </c>
      <c r="E44" s="110">
        <f>'A6'!E44</f>
        <v>567.24591576</v>
      </c>
      <c r="F44" s="110">
        <f>'A6'!F44</f>
        <v>442.97271824000001</v>
      </c>
      <c r="G44" s="110">
        <f>'A6'!G44</f>
        <v>10.003677700000001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2193.9798436999999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336</v>
      </c>
      <c r="C47" s="75"/>
      <c r="D47" s="110">
        <f>'A6'!D47</f>
        <v>1097.8072130999999</v>
      </c>
      <c r="E47" s="110">
        <f>'A6'!E47</f>
        <v>29.37422273</v>
      </c>
      <c r="F47" s="110">
        <f>'A6'!F47</f>
        <v>0</v>
      </c>
      <c r="G47" s="110">
        <f>'A6'!G47</f>
        <v>10.31065179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1137.4920876199999</v>
      </c>
      <c r="M47" s="49"/>
      <c r="N47" s="26"/>
      <c r="O47" s="26"/>
    </row>
    <row r="48" spans="1:23" s="14" customFormat="1" ht="18" customHeight="1">
      <c r="A48" s="29"/>
      <c r="B48" s="12" t="s">
        <v>330</v>
      </c>
      <c r="C48" s="75"/>
      <c r="D48" s="110">
        <f>'A6'!D48</f>
        <v>27.91750029</v>
      </c>
      <c r="E48" s="110">
        <f>'A6'!E48</f>
        <v>29.37422273</v>
      </c>
      <c r="F48" s="110">
        <f>'A6'!F48</f>
        <v>0</v>
      </c>
      <c r="G48" s="110">
        <f>'A6'!G48</f>
        <v>10.31065179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67.602374810000001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27.91750029</v>
      </c>
      <c r="E50" s="110">
        <f>'A6'!E50</f>
        <v>29.37422273</v>
      </c>
      <c r="F50" s="110">
        <f>'A6'!F50</f>
        <v>0</v>
      </c>
      <c r="G50" s="110">
        <f>'A6'!G50</f>
        <v>10.31065179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67.602374810000001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0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0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0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0</v>
      </c>
      <c r="M53" s="49"/>
      <c r="N53" s="26"/>
      <c r="O53" s="26"/>
    </row>
    <row r="54" spans="1:15" s="14" customFormat="1" ht="18" customHeight="1">
      <c r="A54" s="29"/>
      <c r="B54" s="469" t="s">
        <v>327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326</v>
      </c>
      <c r="C57" s="75"/>
      <c r="D57" s="110">
        <f>'A6'!D57</f>
        <v>1069.88971281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1069.88971281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1041.19856628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1041.19856628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28.691146530000001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28.691146530000001</v>
      </c>
      <c r="M59" s="49"/>
      <c r="N59" s="26"/>
      <c r="O59" s="26"/>
    </row>
    <row r="60" spans="1:15" s="14" customFormat="1" ht="18" customHeight="1">
      <c r="A60" s="30"/>
      <c r="B60" s="28" t="s">
        <v>337</v>
      </c>
      <c r="C60" s="75"/>
      <c r="D60" s="110">
        <f>'A6'!D60</f>
        <v>4.0702749999999996E-2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4.0702749999999996E-2</v>
      </c>
      <c r="M60" s="49"/>
      <c r="N60" s="26"/>
      <c r="O60" s="26"/>
    </row>
    <row r="61" spans="1:15" s="14" customFormat="1" ht="18" customHeight="1">
      <c r="A61" s="30"/>
      <c r="B61" s="31" t="s">
        <v>338</v>
      </c>
      <c r="C61" s="75"/>
      <c r="D61" s="110">
        <f>'A6'!D61</f>
        <v>4.0702749999999996E-2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4.0702749999999996E-2</v>
      </c>
      <c r="M61" s="49"/>
      <c r="N61" s="26"/>
      <c r="O61" s="26"/>
    </row>
    <row r="62" spans="1:15" s="14" customFormat="1" ht="18" customHeight="1">
      <c r="A62" s="30"/>
      <c r="B62" s="31" t="s">
        <v>339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1097.8479158499999</v>
      </c>
      <c r="E63" s="110">
        <f>'A6'!E63</f>
        <v>29.37422273</v>
      </c>
      <c r="F63" s="110">
        <f>'A6'!F63</f>
        <v>0</v>
      </c>
      <c r="G63" s="110">
        <f>'A6'!G63</f>
        <v>10.31065179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1137.5327903699999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2271.60544785</v>
      </c>
      <c r="E65" s="110">
        <f>'A6'!E65</f>
        <v>596.62013849000004</v>
      </c>
      <c r="F65" s="110">
        <f>'A6'!F65</f>
        <v>442.97271824000001</v>
      </c>
      <c r="G65" s="110">
        <f>'A6'!G65</f>
        <v>20.314329489999999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3331.5126340699999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336948.78062526044</v>
      </c>
      <c r="E67" s="442">
        <f>'A6'!E67</f>
        <v>16682.364230060004</v>
      </c>
      <c r="F67" s="442">
        <f>'A6'!F67</f>
        <v>20310.354569619994</v>
      </c>
      <c r="G67" s="442">
        <f>'A6'!G67</f>
        <v>9345.4822577599953</v>
      </c>
      <c r="H67" s="442">
        <f>'A6'!H67</f>
        <v>3056.5602466800001</v>
      </c>
      <c r="I67" s="442">
        <f>'A6'!I67</f>
        <v>7707.9988164399992</v>
      </c>
      <c r="J67" s="442">
        <f>'A6'!J67</f>
        <v>461.90666529999999</v>
      </c>
      <c r="K67" s="442">
        <f>'A6'!K67</f>
        <v>4612.5819224000006</v>
      </c>
      <c r="L67" s="442">
        <f>'A6'!L67</f>
        <v>399126.02933352045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330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327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326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336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330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1935.15202765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1935.15202765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67.309587289999996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67.309587289999996</v>
      </c>
    </row>
    <row r="35" spans="1:29" s="156" customFormat="1" ht="18" customHeight="1">
      <c r="A35" s="177"/>
      <c r="B35" s="469" t="s">
        <v>327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326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1227.9623006900001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632.56593682000016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595.39636386999996</v>
      </c>
    </row>
    <row r="41" spans="1:29" s="480" customFormat="1" ht="18" customHeight="1">
      <c r="A41" s="482"/>
      <c r="B41" s="28" t="s">
        <v>337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604.63910561</v>
      </c>
    </row>
    <row r="42" spans="1:29" s="156" customFormat="1" ht="18" customHeight="1">
      <c r="A42" s="179"/>
      <c r="B42" s="31" t="s">
        <v>338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10.052299179999999</v>
      </c>
    </row>
    <row r="43" spans="1:29" s="156" customFormat="1" ht="18" customHeight="1">
      <c r="A43" s="179"/>
      <c r="B43" s="31" t="s">
        <v>339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594.58680643000002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3835.0630212400001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336</v>
      </c>
      <c r="C47" s="176"/>
      <c r="D47" s="479">
        <f>'A7'!D47</f>
        <v>0</v>
      </c>
      <c r="E47" s="479">
        <f>'A7'!E47</f>
        <v>0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0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330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715.25262688000009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715.25262688000009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3.3214024600000003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3.0706094400000001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0.25079302000000003</v>
      </c>
    </row>
    <row r="54" spans="1:29" s="156" customFormat="1" ht="18" customHeight="1">
      <c r="A54" s="177"/>
      <c r="B54" s="469" t="s">
        <v>327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326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1847.2562330999999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1694.92995101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152.32628209000001</v>
      </c>
    </row>
    <row r="60" spans="1:29" s="480" customFormat="1" ht="18" customHeight="1">
      <c r="A60" s="482"/>
      <c r="B60" s="28" t="s">
        <v>337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12.83872856</v>
      </c>
    </row>
    <row r="61" spans="1:29" s="156" customFormat="1" ht="18" customHeight="1">
      <c r="A61" s="179"/>
      <c r="B61" s="31" t="s">
        <v>338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12.83872856</v>
      </c>
    </row>
    <row r="62" spans="1:29" s="156" customFormat="1" ht="18" customHeight="1">
      <c r="A62" s="179"/>
      <c r="B62" s="31" t="s">
        <v>339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2578.6689909999996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0</v>
      </c>
      <c r="L65" s="110">
        <f>'A7'!L65</f>
        <v>0</v>
      </c>
      <c r="M65" s="110">
        <f>'A7'!M65</f>
        <v>6413.7320122399997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1578.9695727000001</v>
      </c>
      <c r="E69" s="442">
        <f>'A7'!E69</f>
        <v>5703.0956218599995</v>
      </c>
      <c r="F69" s="442">
        <f>'A7'!F69</f>
        <v>4466.7649392300009</v>
      </c>
      <c r="G69" s="442">
        <f>'A7'!G69</f>
        <v>44.460040110000008</v>
      </c>
      <c r="H69" s="442">
        <f>'A7'!H69</f>
        <v>86.999454450000002</v>
      </c>
      <c r="I69" s="442">
        <f>'A7'!I69</f>
        <v>239.32787308000002</v>
      </c>
      <c r="J69" s="442">
        <f>'A7'!J69</f>
        <v>1076.1656372099999</v>
      </c>
      <c r="K69" s="442">
        <f>'A7'!K69</f>
        <v>13195.783138640001</v>
      </c>
      <c r="L69" s="442">
        <f>'A7'!L69</f>
        <v>2903.425884835</v>
      </c>
      <c r="M69" s="442">
        <f>'A7'!M69</f>
        <v>1334418.3482946972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330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327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326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336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330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327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326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337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338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339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336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330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327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326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337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338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339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3.1984399999999996E-2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100.52952867999998</v>
      </c>
      <c r="M62" s="389">
        <f>'A8'!M67</f>
        <v>0</v>
      </c>
      <c r="N62" s="389">
        <f>'A8'!N67</f>
        <v>31.527883960000004</v>
      </c>
      <c r="O62" s="389">
        <f>'A8'!O67</f>
        <v>29.555587720000005</v>
      </c>
      <c r="P62" s="389">
        <f>'A8'!P67</f>
        <v>0</v>
      </c>
      <c r="Q62" s="389">
        <f>'A8'!Q67</f>
        <v>0</v>
      </c>
      <c r="R62" s="389">
        <f>'A8'!R67</f>
        <v>48.841000460000004</v>
      </c>
      <c r="S62" s="389">
        <f>'A8'!S67</f>
        <v>200.81169694000002</v>
      </c>
      <c r="T62" s="389">
        <f>'A8'!T67</f>
        <v>0</v>
      </c>
      <c r="U62" s="389">
        <f>'A8'!U67</f>
        <v>0</v>
      </c>
      <c r="V62" s="389">
        <f>'A8'!V67</f>
        <v>0</v>
      </c>
      <c r="W62" s="389">
        <f>'A8'!W67</f>
        <v>0</v>
      </c>
      <c r="X62" s="389">
        <f>'A8'!X67</f>
        <v>0</v>
      </c>
      <c r="Y62" s="389">
        <f>'A8'!Y67</f>
        <v>2.0166626799999996</v>
      </c>
      <c r="Z62" s="389">
        <f>'A8'!Z67</f>
        <v>7.5330599999999998E-2</v>
      </c>
      <c r="AA62" s="389">
        <f>'A8'!AA67</f>
        <v>0</v>
      </c>
      <c r="AB62" s="389">
        <f>'A8'!AB67</f>
        <v>0</v>
      </c>
      <c r="AC62" s="389">
        <f>'A8'!AC67</f>
        <v>209.05742910999996</v>
      </c>
      <c r="AD62" s="389">
        <f>'A8'!AD67</f>
        <v>1421.3149202199997</v>
      </c>
      <c r="AE62" s="389">
        <f>'A8'!AE67</f>
        <v>0</v>
      </c>
      <c r="AF62" s="389">
        <f>'A8'!AF67</f>
        <v>0</v>
      </c>
      <c r="AG62" s="389">
        <f>'A8'!AG67</f>
        <v>36.719003960000016</v>
      </c>
      <c r="AH62" s="389">
        <f>'A8'!AH67</f>
        <v>0</v>
      </c>
      <c r="AI62" s="389">
        <f>'A8'!AI67</f>
        <v>0</v>
      </c>
      <c r="AJ62" s="389">
        <f>'A8'!AJ67</f>
        <v>3.5481399999999996E-2</v>
      </c>
      <c r="AK62" s="389">
        <f>'A8'!AK67</f>
        <v>0</v>
      </c>
      <c r="AL62" s="389">
        <f>'A8'!AL67</f>
        <v>98.140014479999991</v>
      </c>
      <c r="AM62" s="389">
        <f>'A8'!AM67</f>
        <v>0</v>
      </c>
      <c r="AN62" s="389">
        <f>'A8'!AN67</f>
        <v>0</v>
      </c>
      <c r="AO62" s="389">
        <f>'A8'!AO67</f>
        <v>0</v>
      </c>
      <c r="AP62" s="389">
        <f>'A8'!AP67</f>
        <v>0</v>
      </c>
      <c r="AQ62" s="389">
        <f>'A8'!AQ67</f>
        <v>459.64455143999993</v>
      </c>
      <c r="AR62" s="389">
        <f>'A8'!AR67</f>
        <v>8951.0698654699954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169</v>
      </c>
      <c r="F18" s="327">
        <v>100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18</v>
      </c>
      <c r="F20" s="328">
        <v>17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5456.8164864200025</v>
      </c>
      <c r="F31" s="353">
        <v>0</v>
      </c>
      <c r="G31" s="354">
        <v>645.92584608999994</v>
      </c>
      <c r="H31" s="354">
        <v>11728.318228485023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342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331</v>
      </c>
      <c r="C13" s="472"/>
      <c r="D13" s="471">
        <f>D14+D17+D20+D23</f>
        <v>315664.77864529146</v>
      </c>
      <c r="E13" s="471">
        <f t="shared" ref="E13:M13" si="0">E14+E17+E20+E23</f>
        <v>21000.21546172001</v>
      </c>
      <c r="F13" s="471">
        <f t="shared" si="0"/>
        <v>80.643266509999975</v>
      </c>
      <c r="G13" s="471">
        <f t="shared" si="0"/>
        <v>171.36526489000005</v>
      </c>
      <c r="H13" s="471">
        <f t="shared" si="0"/>
        <v>170.54028392000004</v>
      </c>
      <c r="I13" s="471">
        <f t="shared" si="0"/>
        <v>6.7998022000000002</v>
      </c>
      <c r="J13" s="471">
        <f t="shared" si="0"/>
        <v>5.6907884400000013</v>
      </c>
      <c r="K13" s="471">
        <f t="shared" si="0"/>
        <v>61.02958804</v>
      </c>
      <c r="L13" s="471">
        <f t="shared" si="0"/>
        <v>69.197020279999975</v>
      </c>
      <c r="M13" s="471">
        <f t="shared" si="0"/>
        <v>337230.26012129139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191900.10045594146</v>
      </c>
      <c r="E14" s="396">
        <f t="shared" si="1"/>
        <v>4069.2567333000034</v>
      </c>
      <c r="F14" s="396">
        <f t="shared" si="1"/>
        <v>9.4897287199999987</v>
      </c>
      <c r="G14" s="396">
        <f t="shared" si="1"/>
        <v>58.41386948000001</v>
      </c>
      <c r="H14" s="396">
        <f t="shared" si="1"/>
        <v>22.978211579999996</v>
      </c>
      <c r="I14" s="396">
        <f t="shared" si="1"/>
        <v>0.41707591999999999</v>
      </c>
      <c r="J14" s="396">
        <f t="shared" si="1"/>
        <v>5.3414531800000011</v>
      </c>
      <c r="K14" s="396">
        <f t="shared" si="1"/>
        <v>11.37062665</v>
      </c>
      <c r="L14" s="396">
        <f t="shared" si="1"/>
        <v>2.8103412800000007</v>
      </c>
      <c r="M14" s="396">
        <f t="shared" si="1"/>
        <v>196080.17849605141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146505.96073185143</v>
      </c>
      <c r="E15" s="120">
        <v>2123.9214754100044</v>
      </c>
      <c r="F15" s="120">
        <v>4.5387021699999996</v>
      </c>
      <c r="G15" s="120">
        <v>6.3928353800000002</v>
      </c>
      <c r="H15" s="120">
        <v>9.1000623799999971</v>
      </c>
      <c r="I15" s="120">
        <v>0.41707591999999999</v>
      </c>
      <c r="J15" s="120">
        <v>1.1767000000000001E-3</v>
      </c>
      <c r="K15" s="120">
        <v>0</v>
      </c>
      <c r="L15" s="383">
        <v>2.6689033400000008</v>
      </c>
      <c r="M15" s="110">
        <f t="shared" ref="M15:M29" si="2">SUM(D15:L15)</f>
        <v>148653.0009631514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45394.139724090019</v>
      </c>
      <c r="E16" s="110">
        <v>1945.3352578899992</v>
      </c>
      <c r="F16" s="110">
        <v>4.9510265499999981</v>
      </c>
      <c r="G16" s="110">
        <v>52.021034100000008</v>
      </c>
      <c r="H16" s="110">
        <v>13.878149199999999</v>
      </c>
      <c r="I16" s="110">
        <v>0</v>
      </c>
      <c r="J16" s="110">
        <v>5.3402764800000009</v>
      </c>
      <c r="K16" s="110">
        <v>11.37062665</v>
      </c>
      <c r="L16" s="383">
        <v>0.14143793999999998</v>
      </c>
      <c r="M16" s="110">
        <f t="shared" si="2"/>
        <v>47427.177532900016</v>
      </c>
      <c r="N16" s="26"/>
      <c r="O16" s="26"/>
    </row>
    <row r="17" spans="1:16" s="14" customFormat="1" ht="18" customHeight="1">
      <c r="A17" s="29"/>
      <c r="B17" s="12" t="s">
        <v>329</v>
      </c>
      <c r="C17" s="200"/>
      <c r="D17" s="396">
        <f t="shared" ref="D17:L17" si="3">SUM(D18:D19)</f>
        <v>60416.386219399938</v>
      </c>
      <c r="E17" s="396">
        <f t="shared" si="3"/>
        <v>4827.6403453699995</v>
      </c>
      <c r="F17" s="396">
        <f t="shared" si="3"/>
        <v>8.6745277200000004</v>
      </c>
      <c r="G17" s="396">
        <f t="shared" si="3"/>
        <v>12.927711729999999</v>
      </c>
      <c r="H17" s="396">
        <f t="shared" si="3"/>
        <v>16.888430849999999</v>
      </c>
      <c r="I17" s="396">
        <f t="shared" si="3"/>
        <v>4.3592421000000003</v>
      </c>
      <c r="J17" s="396">
        <f t="shared" si="3"/>
        <v>0</v>
      </c>
      <c r="K17" s="396">
        <f t="shared" si="3"/>
        <v>0</v>
      </c>
      <c r="L17" s="396">
        <f t="shared" si="3"/>
        <v>28.255661790000005</v>
      </c>
      <c r="M17" s="110">
        <f t="shared" si="2"/>
        <v>65315.132138959932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17232.37523027002</v>
      </c>
      <c r="E18" s="120">
        <v>2069.1219341099995</v>
      </c>
      <c r="F18" s="120">
        <v>8.6370165300000004</v>
      </c>
      <c r="G18" s="120">
        <v>9.9900167199999981</v>
      </c>
      <c r="H18" s="120">
        <v>9.7298423100000004</v>
      </c>
      <c r="I18" s="120">
        <v>4.3480955699999999</v>
      </c>
      <c r="J18" s="120">
        <v>0</v>
      </c>
      <c r="K18" s="120">
        <v>0</v>
      </c>
      <c r="L18" s="383">
        <v>8.5352958300000008</v>
      </c>
      <c r="M18" s="110">
        <f t="shared" si="2"/>
        <v>19342.737431340018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43184.010989129922</v>
      </c>
      <c r="E19" s="110">
        <v>2758.51841126</v>
      </c>
      <c r="F19" s="110">
        <v>3.751119E-2</v>
      </c>
      <c r="G19" s="110">
        <v>2.9376950099999997</v>
      </c>
      <c r="H19" s="110">
        <v>7.1585885399999993</v>
      </c>
      <c r="I19" s="110">
        <v>1.114653E-2</v>
      </c>
      <c r="J19" s="110">
        <v>0</v>
      </c>
      <c r="K19" s="110">
        <v>0</v>
      </c>
      <c r="L19" s="383">
        <v>19.720365960000002</v>
      </c>
      <c r="M19" s="110">
        <f t="shared" si="2"/>
        <v>45972.394707619911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3116.6042590299999</v>
      </c>
      <c r="E20" s="396">
        <f t="shared" si="4"/>
        <v>92.388701390000023</v>
      </c>
      <c r="F20" s="396">
        <f t="shared" si="4"/>
        <v>0.19558058</v>
      </c>
      <c r="G20" s="396">
        <f t="shared" si="4"/>
        <v>0.21665716999999998</v>
      </c>
      <c r="H20" s="396">
        <f t="shared" si="4"/>
        <v>0.65328314999999992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4.2984000000000002E-4</v>
      </c>
      <c r="M20" s="396">
        <f t="shared" si="4"/>
        <v>3210.0589111600002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1773.4188229200004</v>
      </c>
      <c r="E21" s="110">
        <v>37.842735750000017</v>
      </c>
      <c r="F21" s="110">
        <v>0.19558058</v>
      </c>
      <c r="G21" s="110">
        <v>0.18216765999999998</v>
      </c>
      <c r="H21" s="110">
        <v>0.63419110999999995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1812.2734980200005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1343.1854361099995</v>
      </c>
      <c r="E22" s="110">
        <v>54.545965639999999</v>
      </c>
      <c r="F22" s="110">
        <v>0</v>
      </c>
      <c r="G22" s="110">
        <v>3.4489510000000001E-2</v>
      </c>
      <c r="H22" s="110">
        <v>1.9092040000000001E-2</v>
      </c>
      <c r="I22" s="110">
        <v>0</v>
      </c>
      <c r="J22" s="110">
        <v>0</v>
      </c>
      <c r="K22" s="110">
        <v>0</v>
      </c>
      <c r="L22" s="383">
        <v>4.2984000000000002E-4</v>
      </c>
      <c r="M22" s="110">
        <f t="shared" si="2"/>
        <v>1397.7854131399995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60231.687710920065</v>
      </c>
      <c r="E23" s="110">
        <f t="shared" si="5"/>
        <v>12010.929681660007</v>
      </c>
      <c r="F23" s="110">
        <f t="shared" si="5"/>
        <v>62.283429489999975</v>
      </c>
      <c r="G23" s="110">
        <f t="shared" si="5"/>
        <v>99.807026510000028</v>
      </c>
      <c r="H23" s="110">
        <f t="shared" si="5"/>
        <v>130.02035834000003</v>
      </c>
      <c r="I23" s="110">
        <f t="shared" si="5"/>
        <v>2.0234841799999996</v>
      </c>
      <c r="J23" s="110">
        <f t="shared" si="5"/>
        <v>0.34933525999999998</v>
      </c>
      <c r="K23" s="110">
        <f t="shared" si="5"/>
        <v>49.658961390000002</v>
      </c>
      <c r="L23" s="383">
        <f t="shared" si="5"/>
        <v>38.130587369999965</v>
      </c>
      <c r="M23" s="110">
        <f t="shared" si="2"/>
        <v>72624.890575120065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45936.149941480078</v>
      </c>
      <c r="E24" s="110">
        <v>8450.7316000400133</v>
      </c>
      <c r="F24" s="110">
        <v>62.168251069999975</v>
      </c>
      <c r="G24" s="110">
        <v>75.281719310000028</v>
      </c>
      <c r="H24" s="110">
        <v>121.21462555000004</v>
      </c>
      <c r="I24" s="110">
        <v>2.0072841599999998</v>
      </c>
      <c r="J24" s="110">
        <v>0.31059820999999999</v>
      </c>
      <c r="K24" s="110">
        <v>49.075882390000004</v>
      </c>
      <c r="L24" s="383">
        <v>38.053189979999964</v>
      </c>
      <c r="M24" s="110">
        <f t="shared" si="2"/>
        <v>54734.993092190089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14295.537769439989</v>
      </c>
      <c r="E25" s="110">
        <v>3560.1980816199944</v>
      </c>
      <c r="F25" s="110">
        <v>0.11517842</v>
      </c>
      <c r="G25" s="110">
        <v>24.5253072</v>
      </c>
      <c r="H25" s="110">
        <v>8.8057327900000004</v>
      </c>
      <c r="I25" s="110">
        <v>1.6200019999999999E-2</v>
      </c>
      <c r="J25" s="110">
        <v>3.8737049999999995E-2</v>
      </c>
      <c r="K25" s="110">
        <v>0.58307900000000012</v>
      </c>
      <c r="L25" s="383">
        <v>7.7397389999999996E-2</v>
      </c>
      <c r="M25" s="110">
        <f t="shared" si="2"/>
        <v>17889.897482929984</v>
      </c>
      <c r="N25" s="26"/>
      <c r="P25" s="199"/>
    </row>
    <row r="26" spans="1:16" s="14" customFormat="1" ht="18" customHeight="1">
      <c r="A26" s="27"/>
      <c r="B26" s="470" t="s">
        <v>332</v>
      </c>
      <c r="C26" s="472"/>
      <c r="D26" s="471">
        <f t="shared" ref="D26:M26" si="6">D27+D28</f>
        <v>107013.13079818001</v>
      </c>
      <c r="E26" s="471">
        <f t="shared" si="6"/>
        <v>13377.69893484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8.8316221400000003</v>
      </c>
      <c r="M26" s="471">
        <f t="shared" si="6"/>
        <v>120399.66135516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107012.95218998</v>
      </c>
      <c r="E27" s="120">
        <v>13377.546926950001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8.8316221400000003</v>
      </c>
      <c r="M27" s="110">
        <f t="shared" si="2"/>
        <v>120399.33073907001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0.17860820000000002</v>
      </c>
      <c r="E28" s="110">
        <v>0.15200789000000001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0.33061609000000003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422677.90944347146</v>
      </c>
      <c r="E29" s="396">
        <f t="shared" si="7"/>
        <v>34377.914396560009</v>
      </c>
      <c r="F29" s="396">
        <f t="shared" si="7"/>
        <v>80.643266509999975</v>
      </c>
      <c r="G29" s="396">
        <f t="shared" si="7"/>
        <v>171.36526489000005</v>
      </c>
      <c r="H29" s="396">
        <f t="shared" si="7"/>
        <v>170.54028392000004</v>
      </c>
      <c r="I29" s="396">
        <f t="shared" si="7"/>
        <v>6.7998022000000002</v>
      </c>
      <c r="J29" s="396">
        <f t="shared" si="7"/>
        <v>5.6907884400000013</v>
      </c>
      <c r="K29" s="396">
        <f t="shared" si="7"/>
        <v>61.02958804</v>
      </c>
      <c r="L29" s="396">
        <f t="shared" si="7"/>
        <v>78.028642419999983</v>
      </c>
      <c r="M29" s="110">
        <f t="shared" si="2"/>
        <v>457629.92147645151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334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331</v>
      </c>
      <c r="C32" s="472"/>
      <c r="D32" s="471">
        <f t="shared" ref="D32:M32" si="8">D33+D36+D39+D42</f>
        <v>5958.5346601299989</v>
      </c>
      <c r="E32" s="471">
        <f t="shared" si="8"/>
        <v>1550.6783022599998</v>
      </c>
      <c r="F32" s="471">
        <f t="shared" si="8"/>
        <v>12.26963752</v>
      </c>
      <c r="G32" s="471">
        <f t="shared" si="8"/>
        <v>2.13549532</v>
      </c>
      <c r="H32" s="471">
        <f t="shared" si="8"/>
        <v>3.3147899500000002</v>
      </c>
      <c r="I32" s="471">
        <f t="shared" si="8"/>
        <v>0</v>
      </c>
      <c r="J32" s="471">
        <f t="shared" si="8"/>
        <v>2.33495009</v>
      </c>
      <c r="K32" s="471">
        <f t="shared" si="8"/>
        <v>9.2912204999999997</v>
      </c>
      <c r="L32" s="471">
        <f t="shared" si="8"/>
        <v>3.61881261</v>
      </c>
      <c r="M32" s="471">
        <f t="shared" si="8"/>
        <v>7542.1778683799985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2760.6847260899995</v>
      </c>
      <c r="E33" s="396">
        <f t="shared" si="9"/>
        <v>466.40842660999994</v>
      </c>
      <c r="F33" s="396">
        <f t="shared" si="9"/>
        <v>0.23314414</v>
      </c>
      <c r="G33" s="396">
        <f t="shared" si="9"/>
        <v>0</v>
      </c>
      <c r="H33" s="396">
        <f t="shared" si="9"/>
        <v>1.4840760500000001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0</v>
      </c>
      <c r="M33" s="396">
        <f t="shared" si="9"/>
        <v>3228.8103728899996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115.52694729999999</v>
      </c>
      <c r="E34" s="120">
        <v>9.5720050900000011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125.09895238999999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2645.1577787899996</v>
      </c>
      <c r="E35" s="110">
        <v>456.83642151999993</v>
      </c>
      <c r="F35" s="110">
        <v>0.23314414</v>
      </c>
      <c r="G35" s="110">
        <v>0</v>
      </c>
      <c r="H35" s="110">
        <v>1.4840760500000001</v>
      </c>
      <c r="I35" s="110">
        <v>0</v>
      </c>
      <c r="J35" s="110">
        <v>0</v>
      </c>
      <c r="K35" s="110">
        <v>0</v>
      </c>
      <c r="L35" s="383">
        <v>0</v>
      </c>
      <c r="M35" s="110">
        <f>SUM(D35:L35)</f>
        <v>3103.7114204999998</v>
      </c>
      <c r="N35" s="26"/>
    </row>
    <row r="36" spans="1:14" s="14" customFormat="1" ht="18" customHeight="1">
      <c r="A36" s="29"/>
      <c r="B36" s="12" t="s">
        <v>329</v>
      </c>
      <c r="C36" s="200"/>
      <c r="D36" s="396">
        <f t="shared" ref="D36:L36" si="10">SUM(D37:D38)</f>
        <v>565.31290903000001</v>
      </c>
      <c r="E36" s="396">
        <f t="shared" si="10"/>
        <v>181.42468498999997</v>
      </c>
      <c r="F36" s="396">
        <f t="shared" si="10"/>
        <v>8.3923940100000003</v>
      </c>
      <c r="G36" s="396">
        <f t="shared" si="10"/>
        <v>0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</v>
      </c>
      <c r="M36" s="110">
        <f>SUM(D36:L36)</f>
        <v>755.12998802999994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61.363298949999994</v>
      </c>
      <c r="E37" s="120">
        <v>8.3633345600000002</v>
      </c>
      <c r="F37" s="120">
        <v>8.1404926199999998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77.867126130000003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503.94961008000007</v>
      </c>
      <c r="E38" s="110">
        <v>173.06135042999998</v>
      </c>
      <c r="F38" s="110">
        <v>0.25190139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3">
        <v>0</v>
      </c>
      <c r="M38" s="110">
        <f>SUM(D38:L38)</f>
        <v>677.26286189999996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0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0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383"/>
      <c r="M41" s="110">
        <f>SUM(D41:L41)</f>
        <v>0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2632.5370250099995</v>
      </c>
      <c r="E42" s="110">
        <f t="shared" si="12"/>
        <v>902.84519065999996</v>
      </c>
      <c r="F42" s="110">
        <f t="shared" si="12"/>
        <v>3.6440993699999997</v>
      </c>
      <c r="G42" s="110">
        <f t="shared" si="12"/>
        <v>2.13549532</v>
      </c>
      <c r="H42" s="110">
        <f t="shared" si="12"/>
        <v>1.8307139000000001</v>
      </c>
      <c r="I42" s="110">
        <f t="shared" si="12"/>
        <v>0</v>
      </c>
      <c r="J42" s="110">
        <f t="shared" si="12"/>
        <v>2.33495009</v>
      </c>
      <c r="K42" s="110">
        <f t="shared" si="12"/>
        <v>9.2912204999999997</v>
      </c>
      <c r="L42" s="383">
        <f t="shared" si="12"/>
        <v>3.61881261</v>
      </c>
      <c r="M42" s="110">
        <f>SUM(D42:L42)</f>
        <v>3558.2375074599986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2277.9280632699997</v>
      </c>
      <c r="E43" s="110">
        <v>847.14759921999996</v>
      </c>
      <c r="F43" s="110">
        <v>3.6440993699999997</v>
      </c>
      <c r="G43" s="110">
        <v>2.13549532</v>
      </c>
      <c r="H43" s="110">
        <v>1.8307139000000001</v>
      </c>
      <c r="I43" s="110">
        <v>0</v>
      </c>
      <c r="J43" s="110">
        <v>2.33495009</v>
      </c>
      <c r="K43" s="110">
        <v>9.2912204999999997</v>
      </c>
      <c r="L43" s="383">
        <v>3.6067923899999998</v>
      </c>
      <c r="M43" s="110">
        <f>SUM(D43:L43)</f>
        <v>3147.9189340599987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354.60896174000004</v>
      </c>
      <c r="E44" s="110">
        <v>55.697591439999997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1.2020220000000002E-2</v>
      </c>
      <c r="M44" s="110">
        <f>SUM(D44:L44)</f>
        <v>410.31857340000005</v>
      </c>
      <c r="N44" s="26"/>
    </row>
    <row r="45" spans="1:14" s="14" customFormat="1" ht="18" customHeight="1">
      <c r="A45" s="27"/>
      <c r="B45" s="470" t="s">
        <v>332</v>
      </c>
      <c r="C45" s="472"/>
      <c r="D45" s="471">
        <f t="shared" ref="D45:M45" si="13">D46+D47</f>
        <v>4077.4799003400012</v>
      </c>
      <c r="E45" s="471">
        <f t="shared" si="13"/>
        <v>105.62638706000004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4183.1062874000017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3264.4301440300014</v>
      </c>
      <c r="E46" s="120">
        <v>105.62638706000004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3370.0565310900015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813.04975631000002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813.04975631000002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10036.014560470001</v>
      </c>
      <c r="E48" s="396">
        <f t="shared" si="14"/>
        <v>1656.3046893199999</v>
      </c>
      <c r="F48" s="396">
        <f t="shared" si="14"/>
        <v>12.26963752</v>
      </c>
      <c r="G48" s="396">
        <f t="shared" si="14"/>
        <v>2.13549532</v>
      </c>
      <c r="H48" s="396">
        <f t="shared" si="14"/>
        <v>3.3147899500000002</v>
      </c>
      <c r="I48" s="396">
        <f t="shared" si="14"/>
        <v>0</v>
      </c>
      <c r="J48" s="396">
        <f t="shared" si="14"/>
        <v>2.33495009</v>
      </c>
      <c r="K48" s="396">
        <f t="shared" si="14"/>
        <v>9.2912204999999997</v>
      </c>
      <c r="L48" s="396">
        <f t="shared" si="14"/>
        <v>3.61881261</v>
      </c>
      <c r="M48" s="110">
        <f>SUM(D48:L48)</f>
        <v>11725.284155780002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336.22149359000002</v>
      </c>
      <c r="E50" s="111">
        <v>101.64710951000001</v>
      </c>
      <c r="F50" s="111">
        <v>1.2940570199999999</v>
      </c>
      <c r="G50" s="111">
        <v>0</v>
      </c>
      <c r="H50" s="111">
        <v>1.172923E-2</v>
      </c>
      <c r="I50" s="111">
        <v>0</v>
      </c>
      <c r="J50" s="111">
        <v>0</v>
      </c>
      <c r="K50" s="111">
        <v>3.9683911300000001</v>
      </c>
      <c r="L50" s="111">
        <v>0</v>
      </c>
      <c r="M50" s="110">
        <f>SUM(D50:L50)</f>
        <v>443.14278048000006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9234.648015050001</v>
      </c>
      <c r="E51" s="111">
        <v>1533.8145546799992</v>
      </c>
      <c r="F51" s="111">
        <v>10.9755805</v>
      </c>
      <c r="G51" s="111">
        <v>2.13549532</v>
      </c>
      <c r="H51" s="111">
        <v>3.3030607200000004</v>
      </c>
      <c r="I51" s="111">
        <v>0</v>
      </c>
      <c r="J51" s="111">
        <v>2.33495009</v>
      </c>
      <c r="K51" s="111">
        <v>5.32282937</v>
      </c>
      <c r="L51" s="111">
        <v>3.61881261</v>
      </c>
      <c r="M51" s="110">
        <f>SUM(D51:L51)</f>
        <v>10796.153298340001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465.14505186000002</v>
      </c>
      <c r="E52" s="111">
        <v>20.843025109999999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485.98807697000001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331</v>
      </c>
      <c r="C55" s="472"/>
      <c r="D55" s="471">
        <f t="shared" ref="D55:M55" si="15">D56+D59+D62+D65</f>
        <v>322036.60688533029</v>
      </c>
      <c r="E55" s="471">
        <f t="shared" si="15"/>
        <v>15334.71058968</v>
      </c>
      <c r="F55" s="471">
        <f t="shared" si="15"/>
        <v>18.491936079999999</v>
      </c>
      <c r="G55" s="471">
        <f t="shared" si="15"/>
        <v>5.2783271899999988</v>
      </c>
      <c r="H55" s="471">
        <f t="shared" si="15"/>
        <v>424.50730593000003</v>
      </c>
      <c r="I55" s="471">
        <f t="shared" si="15"/>
        <v>0</v>
      </c>
      <c r="J55" s="471">
        <f t="shared" si="15"/>
        <v>7.2328219999999999E-2</v>
      </c>
      <c r="K55" s="471">
        <f t="shared" si="15"/>
        <v>156.62367543000002</v>
      </c>
      <c r="L55" s="471">
        <f t="shared" si="15"/>
        <v>0</v>
      </c>
      <c r="M55" s="471">
        <f t="shared" si="15"/>
        <v>337976.29104786034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219427.41271784034</v>
      </c>
      <c r="E56" s="396">
        <f t="shared" si="16"/>
        <v>5315.223200760006</v>
      </c>
      <c r="F56" s="396">
        <f t="shared" si="16"/>
        <v>9.3733636600000008</v>
      </c>
      <c r="G56" s="396">
        <f t="shared" si="16"/>
        <v>0</v>
      </c>
      <c r="H56" s="396">
        <f t="shared" si="16"/>
        <v>291.39490817000001</v>
      </c>
      <c r="I56" s="396">
        <f t="shared" si="16"/>
        <v>0</v>
      </c>
      <c r="J56" s="396">
        <f t="shared" si="16"/>
        <v>0</v>
      </c>
      <c r="K56" s="396">
        <f t="shared" si="16"/>
        <v>28.507428530000002</v>
      </c>
      <c r="L56" s="396">
        <f t="shared" si="16"/>
        <v>0</v>
      </c>
      <c r="M56" s="396">
        <f t="shared" si="16"/>
        <v>225071.91161896032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100389.0486512403</v>
      </c>
      <c r="E57" s="120">
        <v>4467.6023195600055</v>
      </c>
      <c r="F57" s="120">
        <v>0.12651602000000001</v>
      </c>
      <c r="G57" s="120">
        <v>0</v>
      </c>
      <c r="H57" s="120">
        <v>193.74391392000001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105050.5214007403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119038.36406660004</v>
      </c>
      <c r="E58" s="110">
        <v>847.62088120000044</v>
      </c>
      <c r="F58" s="110">
        <v>9.2468476400000004</v>
      </c>
      <c r="G58" s="110">
        <v>0</v>
      </c>
      <c r="H58" s="110">
        <v>97.650994249999997</v>
      </c>
      <c r="I58" s="110">
        <v>0</v>
      </c>
      <c r="J58" s="110">
        <v>0</v>
      </c>
      <c r="K58" s="110">
        <v>28.507428530000002</v>
      </c>
      <c r="L58" s="383">
        <v>0</v>
      </c>
      <c r="M58" s="110">
        <f>SUM(D58:L58)</f>
        <v>120021.39021822004</v>
      </c>
      <c r="N58" s="26"/>
    </row>
    <row r="59" spans="1:24" s="14" customFormat="1" ht="18" customHeight="1">
      <c r="A59" s="30"/>
      <c r="B59" s="12" t="s">
        <v>329</v>
      </c>
      <c r="C59" s="200"/>
      <c r="D59" s="396">
        <f t="shared" ref="D59:L59" si="17">SUM(D60:D61)</f>
        <v>50149.006078919992</v>
      </c>
      <c r="E59" s="396">
        <f t="shared" si="17"/>
        <v>9915.9786876999951</v>
      </c>
      <c r="F59" s="396">
        <f t="shared" si="17"/>
        <v>0.25177052</v>
      </c>
      <c r="G59" s="396">
        <f t="shared" si="17"/>
        <v>1.4697921599999999</v>
      </c>
      <c r="H59" s="396">
        <f t="shared" si="17"/>
        <v>133.11239775999999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0</v>
      </c>
      <c r="M59" s="110">
        <f>SUM(D59:L59)</f>
        <v>60199.818727059988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24984.730020259991</v>
      </c>
      <c r="E60" s="120">
        <v>8858.3650986799948</v>
      </c>
      <c r="F60" s="120">
        <v>0</v>
      </c>
      <c r="G60" s="120">
        <v>1.4697921599999999</v>
      </c>
      <c r="H60" s="120">
        <v>35.436752870000014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33880.00166396999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25164.276058659998</v>
      </c>
      <c r="E61" s="110">
        <v>1057.6135890199998</v>
      </c>
      <c r="F61" s="110">
        <v>0.25177052</v>
      </c>
      <c r="G61" s="110">
        <v>0</v>
      </c>
      <c r="H61" s="110">
        <v>97.675644889999987</v>
      </c>
      <c r="I61" s="110">
        <v>0</v>
      </c>
      <c r="J61" s="110">
        <v>0</v>
      </c>
      <c r="K61" s="110">
        <v>0</v>
      </c>
      <c r="L61" s="383">
        <v>0</v>
      </c>
      <c r="M61" s="110">
        <f>SUM(D61:L61)</f>
        <v>26319.817063089999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30789.078975659999</v>
      </c>
      <c r="E62" s="396">
        <f t="shared" si="18"/>
        <v>0</v>
      </c>
      <c r="F62" s="396">
        <f t="shared" si="18"/>
        <v>0</v>
      </c>
      <c r="G62" s="396">
        <f t="shared" si="18"/>
        <v>0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30789.078975659999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12844.665632099999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3">
        <v>0</v>
      </c>
      <c r="M63" s="110">
        <f>SUM(D63:L63)</f>
        <v>12844.665632099999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17944.413343560002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17944.413343560002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21671.109112909999</v>
      </c>
      <c r="E65" s="110">
        <f t="shared" si="19"/>
        <v>103.50870122000001</v>
      </c>
      <c r="F65" s="110">
        <f t="shared" si="19"/>
        <v>8.8668018999999987</v>
      </c>
      <c r="G65" s="110">
        <f t="shared" si="19"/>
        <v>3.8085350299999994</v>
      </c>
      <c r="H65" s="110">
        <f t="shared" si="19"/>
        <v>0</v>
      </c>
      <c r="I65" s="110">
        <f t="shared" si="19"/>
        <v>0</v>
      </c>
      <c r="J65" s="110">
        <f t="shared" si="19"/>
        <v>7.2328219999999999E-2</v>
      </c>
      <c r="K65" s="110">
        <f t="shared" si="19"/>
        <v>128.11624690000002</v>
      </c>
      <c r="L65" s="383">
        <f t="shared" si="19"/>
        <v>0</v>
      </c>
      <c r="M65" s="110">
        <f>SUM(D65:L65)</f>
        <v>21915.481726179998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452.78589628000003</v>
      </c>
      <c r="E66" s="110">
        <v>99.86441391000001</v>
      </c>
      <c r="F66" s="110">
        <v>8.8668018999999987</v>
      </c>
      <c r="G66" s="110">
        <v>3.8085350299999994</v>
      </c>
      <c r="H66" s="110">
        <v>0</v>
      </c>
      <c r="I66" s="110">
        <v>0</v>
      </c>
      <c r="J66" s="110">
        <v>7.2328219999999999E-2</v>
      </c>
      <c r="K66" s="110">
        <v>128.11624690000002</v>
      </c>
      <c r="L66" s="383">
        <v>0</v>
      </c>
      <c r="M66" s="110">
        <f>SUM(D66:L66)</f>
        <v>693.51422224000021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21218.32321663</v>
      </c>
      <c r="E67" s="110">
        <v>3.6442873099999997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21221.967503939999</v>
      </c>
      <c r="N67" s="26"/>
    </row>
    <row r="68" spans="1:28" s="14" customFormat="1" ht="18" customHeight="1">
      <c r="A68" s="29"/>
      <c r="B68" s="470" t="s">
        <v>332</v>
      </c>
      <c r="C68" s="472"/>
      <c r="D68" s="471">
        <f t="shared" ref="D68:M68" si="20">D69+D70</f>
        <v>81381.222048880009</v>
      </c>
      <c r="E68" s="471">
        <f t="shared" si="20"/>
        <v>27398.171830560001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108779.39387944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81381.222048880009</v>
      </c>
      <c r="E69" s="120">
        <v>27398.171830560001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108779.39387944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403417.82893421029</v>
      </c>
      <c r="E71" s="396">
        <f t="shared" si="21"/>
        <v>42732.882420239999</v>
      </c>
      <c r="F71" s="396">
        <f t="shared" si="21"/>
        <v>18.491936079999999</v>
      </c>
      <c r="G71" s="396">
        <f t="shared" si="21"/>
        <v>5.2783271899999988</v>
      </c>
      <c r="H71" s="396">
        <f t="shared" si="21"/>
        <v>424.50730593000003</v>
      </c>
      <c r="I71" s="396">
        <f t="shared" si="21"/>
        <v>0</v>
      </c>
      <c r="J71" s="396">
        <f t="shared" si="21"/>
        <v>7.2328219999999999E-2</v>
      </c>
      <c r="K71" s="396">
        <f t="shared" si="21"/>
        <v>156.62367543000002</v>
      </c>
      <c r="L71" s="396">
        <f t="shared" si="21"/>
        <v>0</v>
      </c>
      <c r="M71" s="110">
        <f>SUM(D71:L71)</f>
        <v>446755.68492730038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395944.46898648678</v>
      </c>
      <c r="E73" s="111">
        <v>42317.293619169926</v>
      </c>
      <c r="F73" s="111">
        <v>9.419202910000001</v>
      </c>
      <c r="G73" s="111">
        <v>3.3734796400000002</v>
      </c>
      <c r="H73" s="111">
        <v>326.77595977999999</v>
      </c>
      <c r="I73" s="111">
        <v>0</v>
      </c>
      <c r="J73" s="111">
        <v>3.6170549999999996E-2</v>
      </c>
      <c r="K73" s="111">
        <v>80.297245310000008</v>
      </c>
      <c r="L73" s="111">
        <v>0</v>
      </c>
      <c r="M73" s="110">
        <f>SUM(D73:L73)</f>
        <v>438681.6646638466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7151.0751102400009</v>
      </c>
      <c r="E74" s="111">
        <v>415.58880105999992</v>
      </c>
      <c r="F74" s="111">
        <v>9.0727331699999993</v>
      </c>
      <c r="G74" s="111">
        <v>1.9048475499999999</v>
      </c>
      <c r="H74" s="111">
        <v>97.731346150000007</v>
      </c>
      <c r="I74" s="111">
        <v>0</v>
      </c>
      <c r="J74" s="111">
        <v>3.6157670000000003E-2</v>
      </c>
      <c r="K74" s="111">
        <v>76.326430119999998</v>
      </c>
      <c r="L74" s="111">
        <v>0</v>
      </c>
      <c r="M74" s="110">
        <f>SUM(D74:L74)</f>
        <v>7751.7354259600006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322.28483739000001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322.28483739000001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0.91273750478623106</v>
      </c>
      <c r="B4" s="463" t="s">
        <v>345</v>
      </c>
    </row>
    <row r="5" spans="1:2" ht="15" customHeight="1">
      <c r="A5" s="462">
        <v>3.8752792493161256E-2</v>
      </c>
      <c r="B5" s="463" t="s">
        <v>353</v>
      </c>
    </row>
    <row r="6" spans="1:2" ht="15" customHeight="1">
      <c r="A6" s="462">
        <v>3.1053507266032163E-2</v>
      </c>
      <c r="B6" s="463" t="s">
        <v>758</v>
      </c>
    </row>
    <row r="7" spans="1:2" ht="15" customHeight="1">
      <c r="A7" s="462">
        <v>6.6038732711679992E-3</v>
      </c>
      <c r="B7" s="463" t="s">
        <v>373</v>
      </c>
    </row>
    <row r="8" spans="1:2" ht="15" customHeight="1">
      <c r="A8" s="462">
        <v>2.9065433045982361E-3</v>
      </c>
      <c r="B8" s="463" t="s">
        <v>759</v>
      </c>
    </row>
    <row r="9" spans="1:2" ht="15" customHeight="1">
      <c r="A9" s="462">
        <v>2.1212312466101194E-3</v>
      </c>
      <c r="B9" s="463" t="s">
        <v>760</v>
      </c>
    </row>
    <row r="10" spans="1:2" ht="15" customHeight="1">
      <c r="A10" s="462">
        <v>1.3481967067543576E-3</v>
      </c>
      <c r="B10" s="463" t="s">
        <v>761</v>
      </c>
    </row>
    <row r="11" spans="1:2" ht="15" customHeight="1">
      <c r="A11" s="462">
        <v>5.307964211730753E-4</v>
      </c>
      <c r="B11" s="463" t="s">
        <v>361</v>
      </c>
    </row>
    <row r="12" spans="1:2" ht="15" customHeight="1">
      <c r="A12" s="462">
        <v>4.7909009698391953E-4</v>
      </c>
      <c r="B12" s="463" t="s">
        <v>350</v>
      </c>
    </row>
    <row r="13" spans="1:2" ht="15" customHeight="1">
      <c r="A13" s="462">
        <v>4.5729350521121553E-4</v>
      </c>
      <c r="B13" s="463" t="s">
        <v>762</v>
      </c>
    </row>
    <row r="14" spans="1:2" ht="15" customHeight="1">
      <c r="A14" s="462">
        <v>4.2104552011809539E-4</v>
      </c>
      <c r="B14" s="463" t="s">
        <v>356</v>
      </c>
    </row>
    <row r="15" spans="1:2" ht="15" customHeight="1">
      <c r="A15" s="462">
        <v>2.9926255380720366E-4</v>
      </c>
      <c r="B15" s="463" t="s">
        <v>281</v>
      </c>
    </row>
    <row r="16" spans="1:2" ht="15" customHeight="1">
      <c r="A16" s="462">
        <v>2.9023671817790308E-4</v>
      </c>
      <c r="B16" s="463" t="s">
        <v>400</v>
      </c>
    </row>
    <row r="17" spans="1:2">
      <c r="A17" s="467">
        <v>2.4766721723967842E-4</v>
      </c>
      <c r="B17" s="461" t="s">
        <v>763</v>
      </c>
    </row>
    <row r="18" spans="1:2">
      <c r="A18" s="467">
        <v>1.2992928109590478E-4</v>
      </c>
      <c r="B18" s="461" t="s">
        <v>282</v>
      </c>
    </row>
    <row r="19" spans="1:2">
      <c r="A19" s="467">
        <v>1.2466893329138597E-4</v>
      </c>
      <c r="B19" s="461" t="s">
        <v>318</v>
      </c>
    </row>
    <row r="20" spans="1:2">
      <c r="A20" s="467">
        <v>1.1886317109748216E-4</v>
      </c>
      <c r="B20" s="461" t="s">
        <v>368</v>
      </c>
    </row>
    <row r="21" spans="1:2">
      <c r="A21" s="467">
        <v>1.026332673508544E-4</v>
      </c>
      <c r="B21" s="461" t="s">
        <v>764</v>
      </c>
    </row>
    <row r="22" spans="1:2">
      <c r="A22" s="467">
        <v>1.0054837425502118E-4</v>
      </c>
      <c r="B22" s="461" t="s">
        <v>765</v>
      </c>
    </row>
    <row r="23" spans="1:2">
      <c r="A23" s="467">
        <v>9.5222114086354842E-5</v>
      </c>
      <c r="B23" s="461" t="s">
        <v>766</v>
      </c>
    </row>
    <row r="24" spans="1:2">
      <c r="A24" s="467">
        <v>8.4678083357087554E-5</v>
      </c>
      <c r="B24" s="461" t="s">
        <v>767</v>
      </c>
    </row>
    <row r="25" spans="1:2">
      <c r="A25" s="467">
        <v>8.0985994475096888E-5</v>
      </c>
      <c r="B25" s="461" t="s">
        <v>768</v>
      </c>
    </row>
    <row r="26" spans="1:2">
      <c r="A26" s="467">
        <v>6.378763562248446E-5</v>
      </c>
      <c r="B26" s="461" t="s">
        <v>769</v>
      </c>
    </row>
    <row r="27" spans="1:2">
      <c r="A27" s="467">
        <v>6.2570531496500761E-5</v>
      </c>
      <c r="B27" s="461" t="s">
        <v>293</v>
      </c>
    </row>
    <row r="28" spans="1:2">
      <c r="A28" s="467">
        <v>5.6244318901472496E-5</v>
      </c>
      <c r="B28" s="461" t="s">
        <v>770</v>
      </c>
    </row>
    <row r="29" spans="1:2" hidden="1">
      <c r="A29" s="467">
        <v>4.6735104527564398E-5</v>
      </c>
      <c r="B29" s="461" t="s">
        <v>771</v>
      </c>
    </row>
    <row r="30" spans="1:2" hidden="1">
      <c r="A30" s="467">
        <v>4.559414287167201E-5</v>
      </c>
      <c r="B30" s="461" t="s">
        <v>285</v>
      </c>
    </row>
    <row r="31" spans="1:2" hidden="1">
      <c r="A31" s="467">
        <v>4.4852220242970756E-5</v>
      </c>
      <c r="B31" s="461" t="s">
        <v>311</v>
      </c>
    </row>
    <row r="32" spans="1:2" hidden="1">
      <c r="A32" s="467">
        <v>4.0479174979412676E-5</v>
      </c>
      <c r="B32" s="461" t="s">
        <v>292</v>
      </c>
    </row>
    <row r="33" spans="1:2" hidden="1">
      <c r="A33" s="467">
        <v>3.9734343924300845E-5</v>
      </c>
      <c r="B33" s="461" t="s">
        <v>772</v>
      </c>
    </row>
    <row r="34" spans="1:2" hidden="1">
      <c r="A34" s="467">
        <v>3.8803878980004553E-5</v>
      </c>
      <c r="B34" s="461" t="s">
        <v>305</v>
      </c>
    </row>
    <row r="35" spans="1:2" hidden="1">
      <c r="A35" s="467">
        <v>3.863326773007347E-5</v>
      </c>
      <c r="B35" s="461" t="s">
        <v>288</v>
      </c>
    </row>
    <row r="36" spans="1:2" hidden="1">
      <c r="A36" s="467">
        <v>3.7645491414885004E-5</v>
      </c>
      <c r="B36" s="461" t="s">
        <v>287</v>
      </c>
    </row>
    <row r="37" spans="1:2" hidden="1">
      <c r="A37" s="467">
        <v>3.7153159370317339E-5</v>
      </c>
      <c r="B37" s="461" t="s">
        <v>773</v>
      </c>
    </row>
    <row r="38" spans="1:2" hidden="1">
      <c r="A38" s="467">
        <v>3.5735721847201786E-5</v>
      </c>
      <c r="B38" s="461" t="s">
        <v>284</v>
      </c>
    </row>
    <row r="39" spans="1:2" hidden="1">
      <c r="A39" s="467">
        <v>3.5178286153634541E-5</v>
      </c>
      <c r="B39" s="461" t="s">
        <v>774</v>
      </c>
    </row>
    <row r="40" spans="1:2" hidden="1">
      <c r="A40" s="467">
        <v>3.4681021203554566E-5</v>
      </c>
      <c r="B40" s="461" t="s">
        <v>775</v>
      </c>
    </row>
    <row r="41" spans="1:2" hidden="1">
      <c r="A41" s="467">
        <v>3.2977002604892165E-5</v>
      </c>
      <c r="B41" s="461" t="s">
        <v>300</v>
      </c>
    </row>
    <row r="42" spans="1:2" hidden="1">
      <c r="A42" s="467">
        <v>2.9874401314084437E-5</v>
      </c>
      <c r="B42" s="461" t="s">
        <v>776</v>
      </c>
    </row>
    <row r="43" spans="1:2" hidden="1">
      <c r="A43" s="467">
        <v>2.527734788748215E-5</v>
      </c>
      <c r="B43" s="461" t="s">
        <v>295</v>
      </c>
    </row>
    <row r="44" spans="1:2" hidden="1">
      <c r="A44" s="467">
        <v>2.068415717361163E-5</v>
      </c>
      <c r="B44" s="461" t="s">
        <v>777</v>
      </c>
    </row>
    <row r="45" spans="1:2" hidden="1">
      <c r="A45" s="467">
        <v>1.9325317124354262E-5</v>
      </c>
      <c r="B45" s="461" t="s">
        <v>298</v>
      </c>
    </row>
    <row r="46" spans="1:2" hidden="1">
      <c r="A46" s="467">
        <v>1.8562310835459388E-5</v>
      </c>
      <c r="B46" s="461" t="s">
        <v>301</v>
      </c>
    </row>
    <row r="47" spans="1:2" hidden="1">
      <c r="A47" s="467">
        <v>1.6184469332031629E-5</v>
      </c>
      <c r="B47" s="461" t="s">
        <v>297</v>
      </c>
    </row>
    <row r="48" spans="1:2" hidden="1">
      <c r="A48" s="467">
        <v>1.5536512528650304E-5</v>
      </c>
      <c r="B48" s="461" t="s">
        <v>310</v>
      </c>
    </row>
    <row r="49" spans="1:2" hidden="1">
      <c r="A49" s="467">
        <v>1.0209752280188935E-5</v>
      </c>
      <c r="B49" s="461" t="s">
        <v>319</v>
      </c>
    </row>
    <row r="50" spans="1:2" hidden="1">
      <c r="A50" s="467">
        <v>8.4877418796546227E-6</v>
      </c>
      <c r="B50" s="461" t="s">
        <v>283</v>
      </c>
    </row>
    <row r="51" spans="1:2" hidden="1">
      <c r="A51" s="467">
        <v>6.281375817379079E-6</v>
      </c>
      <c r="B51" s="461" t="s">
        <v>296</v>
      </c>
    </row>
    <row r="52" spans="1:2" hidden="1">
      <c r="A52" s="467">
        <v>6.018903407703728E-6</v>
      </c>
      <c r="B52" s="461" t="s">
        <v>306</v>
      </c>
    </row>
    <row r="53" spans="1:2" hidden="1">
      <c r="A53" s="467">
        <v>5.3496773103007592E-6</v>
      </c>
      <c r="B53" s="461" t="s">
        <v>299</v>
      </c>
    </row>
    <row r="54" spans="1:2" hidden="1">
      <c r="A54" s="467">
        <v>4.9288653617601464E-6</v>
      </c>
      <c r="B54" s="461" t="s">
        <v>291</v>
      </c>
    </row>
    <row r="55" spans="1:2" hidden="1">
      <c r="A55" s="467">
        <v>4.5598199903570716E-6</v>
      </c>
      <c r="B55" s="461" t="s">
        <v>290</v>
      </c>
    </row>
    <row r="56" spans="1:2" hidden="1">
      <c r="A56" s="467">
        <v>4.2745799433701215E-6</v>
      </c>
      <c r="B56" s="461" t="s">
        <v>315</v>
      </c>
    </row>
    <row r="57" spans="1:2" hidden="1">
      <c r="A57" s="467">
        <v>4.2407446765539415E-6</v>
      </c>
      <c r="B57" s="461" t="s">
        <v>778</v>
      </c>
    </row>
    <row r="58" spans="1:2" hidden="1">
      <c r="A58" s="467">
        <v>3.6704454455881009E-6</v>
      </c>
      <c r="B58" s="461" t="s">
        <v>294</v>
      </c>
    </row>
    <row r="59" spans="1:2" hidden="1">
      <c r="A59" s="467">
        <v>3.3268137428093046E-6</v>
      </c>
      <c r="B59" s="461" t="s">
        <v>307</v>
      </c>
    </row>
    <row r="60" spans="1:2" hidden="1">
      <c r="A60" s="467">
        <v>2.8714561645929944E-6</v>
      </c>
      <c r="B60" s="461" t="s">
        <v>289</v>
      </c>
    </row>
    <row r="61" spans="1:2" hidden="1">
      <c r="A61" s="467">
        <v>2.7254708475131688E-6</v>
      </c>
      <c r="B61" s="461" t="s">
        <v>313</v>
      </c>
    </row>
    <row r="62" spans="1:2" hidden="1">
      <c r="A62" s="467">
        <v>2.2641976360366894E-6</v>
      </c>
      <c r="B62" s="461" t="s">
        <v>309</v>
      </c>
    </row>
    <row r="63" spans="1:2" hidden="1">
      <c r="A63" s="467">
        <v>2.2017613035465516E-6</v>
      </c>
      <c r="B63" s="461" t="s">
        <v>302</v>
      </c>
    </row>
    <row r="64" spans="1:2" hidden="1">
      <c r="A64" s="467">
        <v>2.0414953932106143E-6</v>
      </c>
      <c r="B64" s="461" t="s">
        <v>314</v>
      </c>
    </row>
    <row r="65" spans="1:2" hidden="1">
      <c r="A65" s="467">
        <v>1.469011126702042E-6</v>
      </c>
      <c r="B65" s="461" t="s">
        <v>304</v>
      </c>
    </row>
    <row r="66" spans="1:2" hidden="1">
      <c r="A66" s="467">
        <v>1.0397282203322218E-6</v>
      </c>
      <c r="B66" s="461" t="s">
        <v>308</v>
      </c>
    </row>
    <row r="67" spans="1:2" hidden="1">
      <c r="A67" s="467">
        <v>4.5868137178542451E-7</v>
      </c>
      <c r="B67" s="461" t="s">
        <v>312</v>
      </c>
    </row>
    <row r="68" spans="1:2" hidden="1">
      <c r="A68" s="467">
        <v>4.0024451553265213E-7</v>
      </c>
      <c r="B68" s="461" t="s">
        <v>320</v>
      </c>
    </row>
    <row r="69" spans="1:2" hidden="1">
      <c r="A69" s="467">
        <v>1.8354469819144576E-7</v>
      </c>
      <c r="B69" s="461" t="s">
        <v>779</v>
      </c>
    </row>
    <row r="70" spans="1:2" hidden="1">
      <c r="A70" s="467">
        <v>1.7556030283403589E-7</v>
      </c>
      <c r="B70" s="461" t="s">
        <v>316</v>
      </c>
    </row>
    <row r="71" spans="1:2" hidden="1">
      <c r="A71" s="467">
        <v>8.9909448740095904E-7</v>
      </c>
      <c r="B71" s="461" t="s">
        <v>304</v>
      </c>
    </row>
    <row r="72" spans="1:2" hidden="1">
      <c r="A72" s="467">
        <v>4.7407593949373509E-7</v>
      </c>
      <c r="B72" s="461" t="s">
        <v>300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320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July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331</v>
      </c>
      <c r="C13" s="472"/>
      <c r="D13" s="471">
        <f>D14+D17+D20+D23</f>
        <v>186577.73760048041</v>
      </c>
      <c r="E13" s="471">
        <f t="shared" ref="E13:L13" si="0">E14+E17+E20+E23</f>
        <v>4309.7327424599998</v>
      </c>
      <c r="F13" s="471">
        <f t="shared" si="0"/>
        <v>12200.643580019991</v>
      </c>
      <c r="G13" s="471">
        <f t="shared" si="0"/>
        <v>3015.4366046499986</v>
      </c>
      <c r="H13" s="471">
        <f t="shared" si="0"/>
        <v>943.39080197999976</v>
      </c>
      <c r="I13" s="471">
        <f t="shared" si="0"/>
        <v>4244.7755467299994</v>
      </c>
      <c r="J13" s="471">
        <f t="shared" si="0"/>
        <v>70.136374350000011</v>
      </c>
      <c r="K13" s="471">
        <f t="shared" si="0"/>
        <v>1841.6953583400002</v>
      </c>
      <c r="L13" s="471">
        <f t="shared" si="0"/>
        <v>213203.54860901044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108376.56855667023</v>
      </c>
      <c r="E14" s="396">
        <f t="shared" si="1"/>
        <v>1268.1714185299995</v>
      </c>
      <c r="F14" s="396">
        <f t="shared" si="1"/>
        <v>5812.465494590002</v>
      </c>
      <c r="G14" s="396">
        <f t="shared" si="1"/>
        <v>1321.7631136599982</v>
      </c>
      <c r="H14" s="396">
        <f t="shared" si="1"/>
        <v>411.55988888999985</v>
      </c>
      <c r="I14" s="396">
        <f t="shared" si="1"/>
        <v>1848.8979256699997</v>
      </c>
      <c r="J14" s="396">
        <f t="shared" si="1"/>
        <v>59.836052600000016</v>
      </c>
      <c r="K14" s="396">
        <f t="shared" si="1"/>
        <v>390.71087014</v>
      </c>
      <c r="L14" s="396">
        <f t="shared" si="1"/>
        <v>119489.97332075023</v>
      </c>
    </row>
    <row r="15" spans="1:17" s="14" customFormat="1" ht="18" customHeight="1">
      <c r="A15" s="30"/>
      <c r="B15" s="31" t="s">
        <v>15</v>
      </c>
      <c r="C15" s="200"/>
      <c r="D15" s="120">
        <v>28260.931780450046</v>
      </c>
      <c r="E15" s="120">
        <v>131.77943555999997</v>
      </c>
      <c r="F15" s="120">
        <v>1450.2564621700003</v>
      </c>
      <c r="G15" s="120">
        <v>170.77754108999994</v>
      </c>
      <c r="H15" s="120">
        <v>21.584206200000004</v>
      </c>
      <c r="I15" s="120">
        <v>183.0900035899999</v>
      </c>
      <c r="J15" s="120">
        <v>0.1968297</v>
      </c>
      <c r="K15" s="120">
        <v>19.607781139999997</v>
      </c>
      <c r="L15" s="120">
        <f>SUM(D15:K15)</f>
        <v>30238.224039900048</v>
      </c>
    </row>
    <row r="16" spans="1:17" s="14" customFormat="1" ht="18" customHeight="1">
      <c r="A16" s="30"/>
      <c r="B16" s="31" t="s">
        <v>16</v>
      </c>
      <c r="C16" s="200"/>
      <c r="D16" s="110">
        <v>80115.636776220184</v>
      </c>
      <c r="E16" s="110">
        <v>1136.3919829699996</v>
      </c>
      <c r="F16" s="110">
        <v>4362.2090324200017</v>
      </c>
      <c r="G16" s="110">
        <v>1150.9855725699983</v>
      </c>
      <c r="H16" s="110">
        <v>389.97568268999987</v>
      </c>
      <c r="I16" s="110">
        <v>1665.8079220799998</v>
      </c>
      <c r="J16" s="110">
        <v>59.639222900000014</v>
      </c>
      <c r="K16" s="110">
        <v>371.10308900000001</v>
      </c>
      <c r="L16" s="120">
        <f>SUM(D16:K16)</f>
        <v>89251.749280850185</v>
      </c>
    </row>
    <row r="17" spans="1:14" s="14" customFormat="1" ht="18" customHeight="1">
      <c r="A17" s="30"/>
      <c r="B17" s="12" t="s">
        <v>329</v>
      </c>
      <c r="C17" s="200"/>
      <c r="D17" s="396">
        <f t="shared" ref="D17:L17" si="2">SUM(D18:D19)</f>
        <v>52865.707227120161</v>
      </c>
      <c r="E17" s="396">
        <f t="shared" si="2"/>
        <v>1828.3112436800002</v>
      </c>
      <c r="F17" s="396">
        <f t="shared" si="2"/>
        <v>5136.3674281799895</v>
      </c>
      <c r="G17" s="396">
        <f t="shared" si="2"/>
        <v>1136.0016591800006</v>
      </c>
      <c r="H17" s="396">
        <f t="shared" si="2"/>
        <v>462.35325393999983</v>
      </c>
      <c r="I17" s="396">
        <f t="shared" si="2"/>
        <v>2272.2995906199999</v>
      </c>
      <c r="J17" s="396">
        <f t="shared" si="2"/>
        <v>8.7561015899999983</v>
      </c>
      <c r="K17" s="396">
        <f t="shared" si="2"/>
        <v>1171.9738851200002</v>
      </c>
      <c r="L17" s="396">
        <f t="shared" si="2"/>
        <v>64881.770389430152</v>
      </c>
    </row>
    <row r="18" spans="1:14" s="14" customFormat="1" ht="18" customHeight="1">
      <c r="A18" s="30"/>
      <c r="B18" s="31" t="s">
        <v>15</v>
      </c>
      <c r="C18" s="200"/>
      <c r="D18" s="120">
        <v>4902.8742492200017</v>
      </c>
      <c r="E18" s="120">
        <v>620.09964748000004</v>
      </c>
      <c r="F18" s="120">
        <v>129.45563728000005</v>
      </c>
      <c r="G18" s="120">
        <v>23.557405959999997</v>
      </c>
      <c r="H18" s="120">
        <v>1.5976919999999999E-2</v>
      </c>
      <c r="I18" s="120">
        <v>5.9246519199999996</v>
      </c>
      <c r="J18" s="120">
        <v>9.3666699999999992E-2</v>
      </c>
      <c r="K18" s="120">
        <v>30.610027630000005</v>
      </c>
      <c r="L18" s="120">
        <f>SUM(D18:K18)</f>
        <v>5712.6312631100018</v>
      </c>
    </row>
    <row r="19" spans="1:14" s="14" customFormat="1" ht="18" customHeight="1">
      <c r="A19" s="30"/>
      <c r="B19" s="31" t="s">
        <v>16</v>
      </c>
      <c r="C19" s="200"/>
      <c r="D19" s="110">
        <v>47962.832977900158</v>
      </c>
      <c r="E19" s="110">
        <v>1208.2115962</v>
      </c>
      <c r="F19" s="110">
        <v>5006.9117908999897</v>
      </c>
      <c r="G19" s="110">
        <v>1112.4442532200005</v>
      </c>
      <c r="H19" s="110">
        <v>462.33727701999982</v>
      </c>
      <c r="I19" s="110">
        <v>2266.3749386999998</v>
      </c>
      <c r="J19" s="110">
        <v>8.6624348899999983</v>
      </c>
      <c r="K19" s="110">
        <v>1141.3638574900001</v>
      </c>
      <c r="L19" s="120">
        <f>SUM(D19:K19)</f>
        <v>59169.139126320151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1008.53671277</v>
      </c>
      <c r="E20" s="396">
        <f t="shared" si="3"/>
        <v>20.445522350000001</v>
      </c>
      <c r="F20" s="396">
        <f t="shared" si="3"/>
        <v>92.521454170000013</v>
      </c>
      <c r="G20" s="396">
        <f t="shared" si="3"/>
        <v>13.241552310000001</v>
      </c>
      <c r="H20" s="396">
        <f t="shared" si="3"/>
        <v>1.7956167000000001</v>
      </c>
      <c r="I20" s="396">
        <f t="shared" si="3"/>
        <v>0</v>
      </c>
      <c r="J20" s="396">
        <f t="shared" si="3"/>
        <v>0</v>
      </c>
      <c r="K20" s="396">
        <f t="shared" si="3"/>
        <v>0.36032067999999995</v>
      </c>
      <c r="L20" s="396">
        <f t="shared" si="3"/>
        <v>1136.9011789799999</v>
      </c>
    </row>
    <row r="21" spans="1:14" s="14" customFormat="1" ht="18" customHeight="1">
      <c r="A21" s="30"/>
      <c r="B21" s="31" t="s">
        <v>15</v>
      </c>
      <c r="C21" s="200"/>
      <c r="D21" s="110">
        <v>0.49615633999999997</v>
      </c>
      <c r="E21" s="110">
        <v>0</v>
      </c>
      <c r="F21" s="110">
        <v>0.31520040999999999</v>
      </c>
      <c r="G21" s="110">
        <v>3.0877269999999998E-2</v>
      </c>
      <c r="H21" s="110">
        <v>0</v>
      </c>
      <c r="I21" s="110">
        <v>0</v>
      </c>
      <c r="J21" s="110">
        <v>0</v>
      </c>
      <c r="K21" s="110">
        <v>2.1047699999999997E-3</v>
      </c>
      <c r="L21" s="120">
        <f>SUM(D21:K21)</f>
        <v>0.84433878999999989</v>
      </c>
    </row>
    <row r="22" spans="1:14" s="14" customFormat="1" ht="18" customHeight="1">
      <c r="A22" s="30"/>
      <c r="B22" s="31" t="s">
        <v>16</v>
      </c>
      <c r="C22" s="200"/>
      <c r="D22" s="110">
        <v>1008.04055643</v>
      </c>
      <c r="E22" s="110">
        <v>20.445522350000001</v>
      </c>
      <c r="F22" s="110">
        <v>92.20625376000001</v>
      </c>
      <c r="G22" s="110">
        <v>13.210675040000002</v>
      </c>
      <c r="H22" s="110">
        <v>1.7956167000000001</v>
      </c>
      <c r="I22" s="110">
        <v>0</v>
      </c>
      <c r="J22" s="110">
        <v>0</v>
      </c>
      <c r="K22" s="110">
        <v>0.35821590999999997</v>
      </c>
      <c r="L22" s="120">
        <f>SUM(D22:K22)</f>
        <v>1136.05684019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24326.925103920017</v>
      </c>
      <c r="E23" s="110">
        <f t="shared" si="4"/>
        <v>1192.8045578999997</v>
      </c>
      <c r="F23" s="110">
        <f t="shared" si="4"/>
        <v>1159.2892030799997</v>
      </c>
      <c r="G23" s="110">
        <f t="shared" si="4"/>
        <v>544.43027949999987</v>
      </c>
      <c r="H23" s="110">
        <f t="shared" si="4"/>
        <v>67.682042449999997</v>
      </c>
      <c r="I23" s="110">
        <f t="shared" si="4"/>
        <v>123.57803044000002</v>
      </c>
      <c r="J23" s="110">
        <f t="shared" si="4"/>
        <v>1.5442201600000001</v>
      </c>
      <c r="K23" s="110">
        <f t="shared" si="4"/>
        <v>278.65028239999992</v>
      </c>
      <c r="L23" s="110">
        <f t="shared" si="4"/>
        <v>27694.903719850019</v>
      </c>
    </row>
    <row r="24" spans="1:14" s="14" customFormat="1" ht="18" customHeight="1">
      <c r="A24" s="30"/>
      <c r="B24" s="31" t="s">
        <v>15</v>
      </c>
      <c r="C24" s="200"/>
      <c r="D24" s="110">
        <v>4730.2971317900065</v>
      </c>
      <c r="E24" s="110">
        <v>102.14326271999998</v>
      </c>
      <c r="F24" s="110">
        <v>564.36554758000011</v>
      </c>
      <c r="G24" s="110">
        <v>517.86077033999993</v>
      </c>
      <c r="H24" s="110">
        <v>30.136682029999999</v>
      </c>
      <c r="I24" s="110">
        <v>106.02768432000002</v>
      </c>
      <c r="J24" s="110">
        <v>1.3266471000000002</v>
      </c>
      <c r="K24" s="110">
        <v>127.68383903999998</v>
      </c>
      <c r="L24" s="120">
        <f>SUM(D24:K24)</f>
        <v>6179.841564920006</v>
      </c>
    </row>
    <row r="25" spans="1:14" s="14" customFormat="1" ht="18" customHeight="1">
      <c r="A25" s="30"/>
      <c r="B25" s="31" t="s">
        <v>16</v>
      </c>
      <c r="C25" s="200"/>
      <c r="D25" s="110">
        <v>19596.627972130012</v>
      </c>
      <c r="E25" s="110">
        <v>1090.6612951799998</v>
      </c>
      <c r="F25" s="110">
        <v>594.92365549999954</v>
      </c>
      <c r="G25" s="110">
        <v>26.569509159999996</v>
      </c>
      <c r="H25" s="110">
        <v>37.545360419999994</v>
      </c>
      <c r="I25" s="110">
        <v>17.55034612</v>
      </c>
      <c r="J25" s="110">
        <v>0.21757305999999998</v>
      </c>
      <c r="K25" s="110">
        <v>150.96644335999997</v>
      </c>
      <c r="L25" s="120">
        <f>SUM(D25:K25)</f>
        <v>21515.062154930012</v>
      </c>
    </row>
    <row r="26" spans="1:14" s="14" customFormat="1" ht="18" customHeight="1">
      <c r="A26" s="29"/>
      <c r="B26" s="470" t="s">
        <v>332</v>
      </c>
      <c r="C26" s="472"/>
      <c r="D26" s="471">
        <f>D27+D28</f>
        <v>592.44789595999998</v>
      </c>
      <c r="E26" s="471">
        <f t="shared" ref="E26:L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592.44789595999998</v>
      </c>
    </row>
    <row r="27" spans="1:14" s="14" customFormat="1" ht="18" customHeight="1">
      <c r="A27" s="30"/>
      <c r="B27" s="31" t="s">
        <v>15</v>
      </c>
      <c r="C27" s="200"/>
      <c r="D27" s="120">
        <v>592.44789595999998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592.44789595999998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6">
        <f>D26+D13</f>
        <v>187170.18549644042</v>
      </c>
      <c r="E29" s="396">
        <f t="shared" ref="E29:L29" si="6">E26+E13</f>
        <v>4309.7327424599998</v>
      </c>
      <c r="F29" s="396">
        <f t="shared" si="6"/>
        <v>12200.643580019991</v>
      </c>
      <c r="G29" s="396">
        <f t="shared" si="6"/>
        <v>3015.4366046499986</v>
      </c>
      <c r="H29" s="396">
        <f t="shared" si="6"/>
        <v>943.39080197999976</v>
      </c>
      <c r="I29" s="396">
        <f t="shared" si="6"/>
        <v>4244.7755467299994</v>
      </c>
      <c r="J29" s="396">
        <f t="shared" si="6"/>
        <v>70.136374350000011</v>
      </c>
      <c r="K29" s="396">
        <f t="shared" si="6"/>
        <v>1841.6953583400002</v>
      </c>
      <c r="L29" s="396">
        <f t="shared" si="6"/>
        <v>213795.99650497045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331</v>
      </c>
      <c r="C32" s="472"/>
      <c r="D32" s="471">
        <f t="shared" ref="D32:L32" si="7">D33+D36+D39+D42</f>
        <v>377.93312008999999</v>
      </c>
      <c r="E32" s="471">
        <f t="shared" si="7"/>
        <v>573.05597381999985</v>
      </c>
      <c r="F32" s="471">
        <f t="shared" si="7"/>
        <v>0</v>
      </c>
      <c r="G32" s="471">
        <f t="shared" si="7"/>
        <v>338.95915292000001</v>
      </c>
      <c r="H32" s="471">
        <f t="shared" si="7"/>
        <v>13.78049848</v>
      </c>
      <c r="I32" s="471">
        <f t="shared" si="7"/>
        <v>574.39420659000007</v>
      </c>
      <c r="J32" s="471">
        <f t="shared" si="7"/>
        <v>0.54487041000000003</v>
      </c>
      <c r="K32" s="471">
        <f t="shared" si="7"/>
        <v>4.13659496</v>
      </c>
      <c r="L32" s="471">
        <f t="shared" si="7"/>
        <v>1882.8044172699999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271.78631025999999</v>
      </c>
      <c r="E33" s="396">
        <f t="shared" si="8"/>
        <v>142.18492207</v>
      </c>
      <c r="F33" s="396">
        <f t="shared" si="8"/>
        <v>0</v>
      </c>
      <c r="G33" s="396">
        <f t="shared" si="8"/>
        <v>126.75810228</v>
      </c>
      <c r="H33" s="396">
        <f t="shared" si="8"/>
        <v>5.0161879999999999E-2</v>
      </c>
      <c r="I33" s="396">
        <f t="shared" si="8"/>
        <v>263.18925420000005</v>
      </c>
      <c r="J33" s="396">
        <f t="shared" si="8"/>
        <v>0.54487041000000003</v>
      </c>
      <c r="K33" s="396">
        <f t="shared" si="8"/>
        <v>0.17247999999999999</v>
      </c>
      <c r="L33" s="396">
        <f t="shared" si="8"/>
        <v>804.68610110000009</v>
      </c>
    </row>
    <row r="34" spans="1:12" s="14" customFormat="1" ht="18" customHeight="1">
      <c r="A34" s="30"/>
      <c r="B34" s="31" t="s">
        <v>15</v>
      </c>
      <c r="C34" s="200"/>
      <c r="D34" s="120">
        <v>0</v>
      </c>
      <c r="E34" s="120">
        <v>15.958369980000001</v>
      </c>
      <c r="F34" s="120">
        <v>0</v>
      </c>
      <c r="G34" s="120">
        <v>2.8489658499999999</v>
      </c>
      <c r="H34" s="120">
        <v>5.0161879999999999E-2</v>
      </c>
      <c r="I34" s="120">
        <v>0.77681124000000012</v>
      </c>
      <c r="J34" s="120">
        <v>0</v>
      </c>
      <c r="K34" s="120">
        <v>0</v>
      </c>
      <c r="L34" s="120">
        <f>SUM(D34:K34)</f>
        <v>19.634308950000001</v>
      </c>
    </row>
    <row r="35" spans="1:12" s="14" customFormat="1" ht="18" customHeight="1">
      <c r="A35" s="30"/>
      <c r="B35" s="31" t="s">
        <v>16</v>
      </c>
      <c r="C35" s="200"/>
      <c r="D35" s="110">
        <v>271.78631025999999</v>
      </c>
      <c r="E35" s="110">
        <v>126.22655209</v>
      </c>
      <c r="F35" s="110">
        <v>0</v>
      </c>
      <c r="G35" s="110">
        <v>123.90913643</v>
      </c>
      <c r="H35" s="110">
        <v>0</v>
      </c>
      <c r="I35" s="110">
        <v>262.41244296000008</v>
      </c>
      <c r="J35" s="110">
        <v>0.54487041000000003</v>
      </c>
      <c r="K35" s="110">
        <v>0.17247999999999999</v>
      </c>
      <c r="L35" s="120">
        <f>SUM(D35:K35)</f>
        <v>785.0517921500001</v>
      </c>
    </row>
    <row r="36" spans="1:12" s="14" customFormat="1" ht="18" customHeight="1">
      <c r="A36" s="30"/>
      <c r="B36" s="12" t="s">
        <v>329</v>
      </c>
      <c r="C36" s="200"/>
      <c r="D36" s="396">
        <f t="shared" ref="D36:L36" si="9">SUM(D37:D38)</f>
        <v>67.563810160000003</v>
      </c>
      <c r="E36" s="396">
        <f t="shared" si="9"/>
        <v>369.86832056999987</v>
      </c>
      <c r="F36" s="396">
        <f t="shared" si="9"/>
        <v>0</v>
      </c>
      <c r="G36" s="396">
        <f t="shared" si="9"/>
        <v>210.34404423000001</v>
      </c>
      <c r="H36" s="396">
        <f t="shared" si="9"/>
        <v>13.609865210000001</v>
      </c>
      <c r="I36" s="396">
        <f t="shared" si="9"/>
        <v>309.98023339999997</v>
      </c>
      <c r="J36" s="396">
        <f t="shared" si="9"/>
        <v>0</v>
      </c>
      <c r="K36" s="396">
        <f t="shared" si="9"/>
        <v>3.7651512699999996</v>
      </c>
      <c r="L36" s="396">
        <f t="shared" si="9"/>
        <v>975.13142483999968</v>
      </c>
    </row>
    <row r="37" spans="1:12" s="14" customFormat="1" ht="18" customHeight="1">
      <c r="A37" s="30"/>
      <c r="B37" s="31" t="s">
        <v>15</v>
      </c>
      <c r="C37" s="200"/>
      <c r="D37" s="120">
        <v>27.159813590000002</v>
      </c>
      <c r="E37" s="120">
        <v>101.86428573000001</v>
      </c>
      <c r="F37" s="120">
        <v>0</v>
      </c>
      <c r="G37" s="120">
        <v>0.16234793</v>
      </c>
      <c r="H37" s="120">
        <v>0.12041346</v>
      </c>
      <c r="I37" s="120">
        <v>1.8714585700000002</v>
      </c>
      <c r="J37" s="120">
        <v>0</v>
      </c>
      <c r="K37" s="120">
        <v>0</v>
      </c>
      <c r="L37" s="120">
        <f>SUM(D37:K37)</f>
        <v>131.17831928000001</v>
      </c>
    </row>
    <row r="38" spans="1:12" s="14" customFormat="1" ht="18" customHeight="1">
      <c r="A38" s="30"/>
      <c r="B38" s="31" t="s">
        <v>16</v>
      </c>
      <c r="C38" s="200"/>
      <c r="D38" s="110">
        <v>40.403996570000004</v>
      </c>
      <c r="E38" s="110">
        <v>268.00403483999986</v>
      </c>
      <c r="F38" s="110">
        <v>0</v>
      </c>
      <c r="G38" s="110">
        <v>210.1816963</v>
      </c>
      <c r="H38" s="110">
        <v>13.489451750000001</v>
      </c>
      <c r="I38" s="110">
        <v>308.10877482999996</v>
      </c>
      <c r="J38" s="110">
        <v>0</v>
      </c>
      <c r="K38" s="110">
        <v>3.7651512699999996</v>
      </c>
      <c r="L38" s="120">
        <f>SUM(D38:K38)</f>
        <v>843.9531055599997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</v>
      </c>
      <c r="E39" s="396">
        <f t="shared" si="10"/>
        <v>0.99754375000000006</v>
      </c>
      <c r="F39" s="396">
        <f t="shared" si="10"/>
        <v>0</v>
      </c>
      <c r="G39" s="396">
        <f t="shared" si="10"/>
        <v>0.54755418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1.5450979300000001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</v>
      </c>
      <c r="E41" s="110">
        <v>0.99754375000000006</v>
      </c>
      <c r="F41" s="110">
        <v>0</v>
      </c>
      <c r="G41" s="110">
        <v>0.54755418</v>
      </c>
      <c r="H41" s="110">
        <v>0</v>
      </c>
      <c r="I41" s="110">
        <v>0</v>
      </c>
      <c r="J41" s="110">
        <v>0</v>
      </c>
      <c r="K41" s="110">
        <v>0</v>
      </c>
      <c r="L41" s="120">
        <f>SUM(D41:K41)</f>
        <v>1.5450979300000001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38.58299967</v>
      </c>
      <c r="E42" s="110">
        <f t="shared" si="11"/>
        <v>60.005187429999999</v>
      </c>
      <c r="F42" s="110">
        <f t="shared" si="11"/>
        <v>0</v>
      </c>
      <c r="G42" s="110">
        <f t="shared" si="11"/>
        <v>1.3094522299999998</v>
      </c>
      <c r="H42" s="110">
        <f t="shared" si="11"/>
        <v>0.12047138999999998</v>
      </c>
      <c r="I42" s="110">
        <f t="shared" si="11"/>
        <v>1.22471899</v>
      </c>
      <c r="J42" s="110">
        <f t="shared" si="11"/>
        <v>0</v>
      </c>
      <c r="K42" s="110">
        <f t="shared" si="11"/>
        <v>0.19896369000000003</v>
      </c>
      <c r="L42" s="110">
        <f t="shared" si="11"/>
        <v>101.44179339999999</v>
      </c>
    </row>
    <row r="43" spans="1:12" s="14" customFormat="1" ht="18" customHeight="1">
      <c r="A43" s="30"/>
      <c r="B43" s="31" t="s">
        <v>15</v>
      </c>
      <c r="C43" s="200"/>
      <c r="D43" s="110">
        <v>7.3012037600000008</v>
      </c>
      <c r="E43" s="110">
        <v>7.9956180000000002E-2</v>
      </c>
      <c r="F43" s="110">
        <v>0</v>
      </c>
      <c r="G43" s="110">
        <v>1.3094522299999998</v>
      </c>
      <c r="H43" s="110">
        <v>0.12047138999999998</v>
      </c>
      <c r="I43" s="110">
        <v>1.22471899</v>
      </c>
      <c r="J43" s="110">
        <v>0</v>
      </c>
      <c r="K43" s="110">
        <v>0</v>
      </c>
      <c r="L43" s="120">
        <f>SUM(D43:K43)</f>
        <v>10.035802550000001</v>
      </c>
    </row>
    <row r="44" spans="1:12" s="14" customFormat="1" ht="18" customHeight="1">
      <c r="A44" s="30"/>
      <c r="B44" s="31" t="s">
        <v>16</v>
      </c>
      <c r="C44" s="200"/>
      <c r="D44" s="110">
        <v>31.28179591</v>
      </c>
      <c r="E44" s="110">
        <v>59.925231249999996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0.19896369000000003</v>
      </c>
      <c r="L44" s="120">
        <f>SUM(D44:K44)</f>
        <v>91.405990849999995</v>
      </c>
    </row>
    <row r="45" spans="1:12" s="14" customFormat="1" ht="18" customHeight="1">
      <c r="A45" s="29"/>
      <c r="B45" s="470" t="s">
        <v>332</v>
      </c>
      <c r="C45" s="472"/>
      <c r="D45" s="471">
        <f t="shared" ref="D45:L45" si="12">D46+D47</f>
        <v>3575.4114208500005</v>
      </c>
      <c r="E45" s="471">
        <f t="shared" si="12"/>
        <v>16.34933152</v>
      </c>
      <c r="F45" s="471">
        <f t="shared" si="12"/>
        <v>46.422252180000001</v>
      </c>
      <c r="G45" s="471">
        <f t="shared" si="12"/>
        <v>0</v>
      </c>
      <c r="H45" s="471">
        <f t="shared" si="12"/>
        <v>0</v>
      </c>
      <c r="I45" s="471">
        <f t="shared" si="12"/>
        <v>65.332070340000001</v>
      </c>
      <c r="J45" s="471">
        <f t="shared" si="12"/>
        <v>0</v>
      </c>
      <c r="K45" s="471">
        <f t="shared" si="12"/>
        <v>0</v>
      </c>
      <c r="L45" s="471">
        <f t="shared" si="12"/>
        <v>3703.5150748900005</v>
      </c>
    </row>
    <row r="46" spans="1:12" s="14" customFormat="1" ht="18" customHeight="1">
      <c r="A46" s="30"/>
      <c r="B46" s="31" t="s">
        <v>15</v>
      </c>
      <c r="C46" s="200"/>
      <c r="D46" s="120">
        <v>2364.68984899</v>
      </c>
      <c r="E46" s="120">
        <v>0</v>
      </c>
      <c r="F46" s="120">
        <v>27.112766230000005</v>
      </c>
      <c r="G46" s="120">
        <v>0</v>
      </c>
      <c r="H46" s="120">
        <v>0</v>
      </c>
      <c r="I46" s="120">
        <v>65.00973535</v>
      </c>
      <c r="J46" s="120">
        <v>0</v>
      </c>
      <c r="K46" s="120">
        <v>0</v>
      </c>
      <c r="L46" s="120">
        <f>SUM(D46:K46)</f>
        <v>2456.81235057</v>
      </c>
    </row>
    <row r="47" spans="1:12" s="14" customFormat="1" ht="18" customHeight="1">
      <c r="A47" s="30"/>
      <c r="B47" s="31" t="s">
        <v>16</v>
      </c>
      <c r="C47" s="200"/>
      <c r="D47" s="110">
        <v>1210.7215718600003</v>
      </c>
      <c r="E47" s="110">
        <v>16.34933152</v>
      </c>
      <c r="F47" s="110">
        <v>19.309485949999999</v>
      </c>
      <c r="G47" s="110">
        <v>0</v>
      </c>
      <c r="H47" s="110">
        <v>0</v>
      </c>
      <c r="I47" s="110">
        <v>0.32233498999999999</v>
      </c>
      <c r="J47" s="110">
        <v>0</v>
      </c>
      <c r="K47" s="110">
        <v>0</v>
      </c>
      <c r="L47" s="120">
        <f>SUM(D47:K47)</f>
        <v>1246.7027243200002</v>
      </c>
    </row>
    <row r="48" spans="1:12" s="14" customFormat="1" ht="18" customHeight="1">
      <c r="A48" s="29"/>
      <c r="B48" s="12" t="s">
        <v>19</v>
      </c>
      <c r="C48" s="12"/>
      <c r="D48" s="396">
        <f>D45+D32</f>
        <v>3953.3445409400006</v>
      </c>
      <c r="E48" s="396">
        <f t="shared" ref="E48:L48" si="13">E45+E32</f>
        <v>589.40530533999981</v>
      </c>
      <c r="F48" s="396">
        <f t="shared" si="13"/>
        <v>46.422252180000001</v>
      </c>
      <c r="G48" s="396">
        <f t="shared" si="13"/>
        <v>338.95915292000001</v>
      </c>
      <c r="H48" s="396">
        <f t="shared" si="13"/>
        <v>13.78049848</v>
      </c>
      <c r="I48" s="396">
        <f t="shared" si="13"/>
        <v>639.72627693000004</v>
      </c>
      <c r="J48" s="396">
        <f t="shared" si="13"/>
        <v>0.54487041000000003</v>
      </c>
      <c r="K48" s="396">
        <f t="shared" si="13"/>
        <v>4.13659496</v>
      </c>
      <c r="L48" s="396">
        <f t="shared" si="13"/>
        <v>5586.3194921600007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79.94109512</v>
      </c>
      <c r="E50" s="111">
        <v>573.05597381999985</v>
      </c>
      <c r="F50" s="111">
        <v>0</v>
      </c>
      <c r="G50" s="111">
        <v>338.00167061000019</v>
      </c>
      <c r="H50" s="111">
        <v>13.780498479999999</v>
      </c>
      <c r="I50" s="111">
        <v>571.01366382000003</v>
      </c>
      <c r="J50" s="111">
        <v>0</v>
      </c>
      <c r="K50" s="111">
        <v>0.57042788</v>
      </c>
      <c r="L50" s="110">
        <f>SUM(D50:K50)</f>
        <v>1576.3633297299998</v>
      </c>
    </row>
    <row r="51" spans="1:12" s="14" customFormat="1" ht="18" customHeight="1">
      <c r="A51" s="29"/>
      <c r="B51" s="12" t="s">
        <v>22</v>
      </c>
      <c r="C51" s="12"/>
      <c r="D51" s="111">
        <v>3676.6276833699985</v>
      </c>
      <c r="E51" s="111">
        <v>16.34933152</v>
      </c>
      <c r="F51" s="111">
        <v>46.422252180000001</v>
      </c>
      <c r="G51" s="111">
        <v>0.95748231000000006</v>
      </c>
      <c r="H51" s="111">
        <v>0</v>
      </c>
      <c r="I51" s="111">
        <v>68.712613109999992</v>
      </c>
      <c r="J51" s="111">
        <v>0.54487041000000003</v>
      </c>
      <c r="K51" s="111">
        <v>3.5661670799999996</v>
      </c>
      <c r="L51" s="110">
        <f>SUM(D51:K51)</f>
        <v>3813.1803999799986</v>
      </c>
    </row>
    <row r="52" spans="1:12" s="14" customFormat="1" ht="18" customHeight="1">
      <c r="A52" s="29"/>
      <c r="B52" s="12" t="s">
        <v>23</v>
      </c>
      <c r="C52" s="12"/>
      <c r="D52" s="111">
        <v>196.77576245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0</v>
      </c>
      <c r="L52" s="110">
        <f>SUM(D52:K52)</f>
        <v>196.77576245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331</v>
      </c>
      <c r="C55" s="472"/>
      <c r="D55" s="471">
        <f t="shared" ref="D55:L55" si="14">D56+D59+D62+D65</f>
        <v>140575.73872527</v>
      </c>
      <c r="E55" s="471">
        <f t="shared" si="14"/>
        <v>11186.606043770005</v>
      </c>
      <c r="F55" s="471">
        <f t="shared" si="14"/>
        <v>7620.3160191800034</v>
      </c>
      <c r="G55" s="471">
        <f t="shared" si="14"/>
        <v>5970.7721706999964</v>
      </c>
      <c r="H55" s="471">
        <f t="shared" si="14"/>
        <v>2099.3889462200004</v>
      </c>
      <c r="I55" s="471">
        <f t="shared" si="14"/>
        <v>2823.4969927799998</v>
      </c>
      <c r="J55" s="471">
        <f t="shared" si="14"/>
        <v>391.22542054000002</v>
      </c>
      <c r="K55" s="471">
        <f t="shared" si="14"/>
        <v>2766.7499691000003</v>
      </c>
      <c r="L55" s="471">
        <f t="shared" si="14"/>
        <v>173434.29428756001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88465.862800470059</v>
      </c>
      <c r="E56" s="396">
        <f t="shared" si="15"/>
        <v>6077.1136970600046</v>
      </c>
      <c r="F56" s="396">
        <f t="shared" si="15"/>
        <v>4745.4888628200015</v>
      </c>
      <c r="G56" s="396">
        <f t="shared" si="15"/>
        <v>4619.9196915399971</v>
      </c>
      <c r="H56" s="396">
        <f t="shared" si="15"/>
        <v>1006.1710084800001</v>
      </c>
      <c r="I56" s="396">
        <f t="shared" si="15"/>
        <v>1506.5054210099995</v>
      </c>
      <c r="J56" s="396">
        <f t="shared" si="15"/>
        <v>296.03678108000003</v>
      </c>
      <c r="K56" s="396">
        <f t="shared" si="15"/>
        <v>724.23989893999976</v>
      </c>
      <c r="L56" s="396">
        <f t="shared" si="15"/>
        <v>107441.33816140005</v>
      </c>
    </row>
    <row r="57" spans="1:12" s="14" customFormat="1" ht="18" customHeight="1">
      <c r="A57" s="30"/>
      <c r="B57" s="31" t="s">
        <v>15</v>
      </c>
      <c r="C57" s="200"/>
      <c r="D57" s="120">
        <v>21324.695524120012</v>
      </c>
      <c r="E57" s="120">
        <v>1494.2694270900001</v>
      </c>
      <c r="F57" s="120">
        <v>826.84487868000019</v>
      </c>
      <c r="G57" s="120">
        <v>739.48251943000037</v>
      </c>
      <c r="H57" s="120">
        <v>44.401402520000012</v>
      </c>
      <c r="I57" s="120">
        <v>263.93612174000009</v>
      </c>
      <c r="J57" s="120">
        <v>1.9356238299999997</v>
      </c>
      <c r="K57" s="120">
        <v>2.4460519999999994</v>
      </c>
      <c r="L57" s="120">
        <f>SUM(D57:K57)</f>
        <v>24698.01154941001</v>
      </c>
    </row>
    <row r="58" spans="1:12" s="14" customFormat="1" ht="18" customHeight="1">
      <c r="A58" s="30"/>
      <c r="B58" s="31" t="s">
        <v>16</v>
      </c>
      <c r="C58" s="200"/>
      <c r="D58" s="110">
        <v>67141.167276350039</v>
      </c>
      <c r="E58" s="110">
        <v>4582.8442699700045</v>
      </c>
      <c r="F58" s="110">
        <v>3918.6439841400015</v>
      </c>
      <c r="G58" s="110">
        <v>3880.4371721099969</v>
      </c>
      <c r="H58" s="110">
        <v>961.76960596000004</v>
      </c>
      <c r="I58" s="110">
        <v>1242.5692992699994</v>
      </c>
      <c r="J58" s="110">
        <v>294.10115725000003</v>
      </c>
      <c r="K58" s="110">
        <v>721.79384693999975</v>
      </c>
      <c r="L58" s="120">
        <f>SUM(D58:K58)</f>
        <v>82743.326611990051</v>
      </c>
    </row>
    <row r="59" spans="1:12" s="14" customFormat="1" ht="18" customHeight="1">
      <c r="A59" s="30"/>
      <c r="B59" s="12" t="s">
        <v>329</v>
      </c>
      <c r="C59" s="200"/>
      <c r="D59" s="396">
        <f t="shared" ref="D59:L59" si="16">SUM(D60:D61)</f>
        <v>33629.412221619954</v>
      </c>
      <c r="E59" s="396">
        <f t="shared" si="16"/>
        <v>4525.4066035400001</v>
      </c>
      <c r="F59" s="396">
        <f t="shared" si="16"/>
        <v>1819.802824010002</v>
      </c>
      <c r="G59" s="396">
        <f t="shared" si="16"/>
        <v>738.27650650999965</v>
      </c>
      <c r="H59" s="396">
        <f t="shared" si="16"/>
        <v>839.53042550000043</v>
      </c>
      <c r="I59" s="396">
        <f t="shared" si="16"/>
        <v>1128.3699080400004</v>
      </c>
      <c r="J59" s="396">
        <f t="shared" si="16"/>
        <v>67.956993750000009</v>
      </c>
      <c r="K59" s="396">
        <f t="shared" si="16"/>
        <v>764.98018026000034</v>
      </c>
      <c r="L59" s="396">
        <f t="shared" si="16"/>
        <v>43513.735663229956</v>
      </c>
    </row>
    <row r="60" spans="1:12" s="14" customFormat="1" ht="18" customHeight="1">
      <c r="A60" s="30"/>
      <c r="B60" s="31" t="s">
        <v>15</v>
      </c>
      <c r="C60" s="200"/>
      <c r="D60" s="120">
        <v>11978.572140139988</v>
      </c>
      <c r="E60" s="120">
        <v>2985.1313228000017</v>
      </c>
      <c r="F60" s="120">
        <v>156.43236994000006</v>
      </c>
      <c r="G60" s="120">
        <v>69.037349509999999</v>
      </c>
      <c r="H60" s="120">
        <v>18.520255239999997</v>
      </c>
      <c r="I60" s="120">
        <v>6.7388377999999998</v>
      </c>
      <c r="J60" s="120">
        <v>8.7100868100000017</v>
      </c>
      <c r="K60" s="120">
        <v>40.343707790000003</v>
      </c>
      <c r="L60" s="120">
        <f>SUM(D60:K60)</f>
        <v>15263.486070029989</v>
      </c>
    </row>
    <row r="61" spans="1:12" s="14" customFormat="1" ht="18" customHeight="1">
      <c r="A61" s="30"/>
      <c r="B61" s="31" t="s">
        <v>16</v>
      </c>
      <c r="C61" s="200"/>
      <c r="D61" s="110">
        <v>21650.840081479964</v>
      </c>
      <c r="E61" s="110">
        <v>1540.2752807399982</v>
      </c>
      <c r="F61" s="110">
        <v>1663.3704540700019</v>
      </c>
      <c r="G61" s="110">
        <v>669.23915699999964</v>
      </c>
      <c r="H61" s="110">
        <v>821.01017026000045</v>
      </c>
      <c r="I61" s="110">
        <v>1121.6310702400003</v>
      </c>
      <c r="J61" s="110">
        <v>59.246906940000009</v>
      </c>
      <c r="K61" s="110">
        <v>724.63647247000029</v>
      </c>
      <c r="L61" s="120">
        <f>SUM(D61:K61)</f>
        <v>28250.249593199966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9723.6196639000009</v>
      </c>
      <c r="E62" s="396">
        <f t="shared" si="17"/>
        <v>160.38679942000002</v>
      </c>
      <c r="F62" s="396">
        <f t="shared" si="17"/>
        <v>495.65212523999998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0</v>
      </c>
      <c r="L62" s="396">
        <f t="shared" si="17"/>
        <v>10379.658588560002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9723.6196639000009</v>
      </c>
      <c r="E64" s="110">
        <v>160.38679942000002</v>
      </c>
      <c r="F64" s="110">
        <v>495.65212523999998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20">
        <f>SUM(D64:K64)</f>
        <v>10379.658588560002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8756.8440392800003</v>
      </c>
      <c r="E65" s="110">
        <f t="shared" si="18"/>
        <v>423.69894375000013</v>
      </c>
      <c r="F65" s="110">
        <f t="shared" si="18"/>
        <v>559.37220710999986</v>
      </c>
      <c r="G65" s="110">
        <f t="shared" si="18"/>
        <v>612.57597264999981</v>
      </c>
      <c r="H65" s="110">
        <f t="shared" si="18"/>
        <v>253.68751224000007</v>
      </c>
      <c r="I65" s="110">
        <f t="shared" si="18"/>
        <v>188.62166372999999</v>
      </c>
      <c r="J65" s="110">
        <f t="shared" si="18"/>
        <v>27.231645710000002</v>
      </c>
      <c r="K65" s="110">
        <f t="shared" si="18"/>
        <v>1277.5298899000002</v>
      </c>
      <c r="L65" s="110">
        <f t="shared" si="18"/>
        <v>12099.56187437</v>
      </c>
    </row>
    <row r="66" spans="1:17" s="14" customFormat="1" ht="18" customHeight="1">
      <c r="A66" s="30"/>
      <c r="B66" s="31" t="s">
        <v>15</v>
      </c>
      <c r="C66" s="200"/>
      <c r="D66" s="110">
        <v>635.88183860000026</v>
      </c>
      <c r="E66" s="110">
        <v>124.80203445000001</v>
      </c>
      <c r="F66" s="110">
        <v>138.31986802999998</v>
      </c>
      <c r="G66" s="110">
        <v>94.09524356999998</v>
      </c>
      <c r="H66" s="110">
        <v>83.593427640000044</v>
      </c>
      <c r="I66" s="110">
        <v>120.24229932999998</v>
      </c>
      <c r="J66" s="110">
        <v>9.9874580000000004E-2</v>
      </c>
      <c r="K66" s="110">
        <v>97.354079760000076</v>
      </c>
      <c r="L66" s="120">
        <f>SUM(D66:K66)</f>
        <v>1294.3886659600003</v>
      </c>
    </row>
    <row r="67" spans="1:17" s="14" customFormat="1" ht="18" customHeight="1">
      <c r="A67" s="30"/>
      <c r="B67" s="31" t="s">
        <v>16</v>
      </c>
      <c r="C67" s="200"/>
      <c r="D67" s="110">
        <v>8120.9622006800009</v>
      </c>
      <c r="E67" s="110">
        <v>298.89690930000012</v>
      </c>
      <c r="F67" s="110">
        <v>421.05233907999985</v>
      </c>
      <c r="G67" s="110">
        <v>518.48072907999983</v>
      </c>
      <c r="H67" s="110">
        <v>170.09408460000003</v>
      </c>
      <c r="I67" s="110">
        <v>68.379364400000014</v>
      </c>
      <c r="J67" s="110">
        <v>27.131771130000001</v>
      </c>
      <c r="K67" s="110">
        <v>1180.1758101400001</v>
      </c>
      <c r="L67" s="120">
        <f>SUM(D67:K67)</f>
        <v>10805.17320841</v>
      </c>
    </row>
    <row r="68" spans="1:17" s="14" customFormat="1" ht="18" customHeight="1">
      <c r="A68" s="29"/>
      <c r="B68" s="470" t="s">
        <v>332</v>
      </c>
      <c r="C68" s="472"/>
      <c r="D68" s="471">
        <f t="shared" ref="D68:L68" si="19">D69+D70</f>
        <v>2977.9064147600002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2977.9064147600002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2977.9064147600002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2977.9064147600002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143553.64514003001</v>
      </c>
      <c r="E71" s="396">
        <f t="shared" ref="E71:L71" si="20">E68+E55</f>
        <v>11186.606043770005</v>
      </c>
      <c r="F71" s="396">
        <f t="shared" si="20"/>
        <v>7620.3160191800034</v>
      </c>
      <c r="G71" s="396">
        <f t="shared" si="20"/>
        <v>5970.7721706999964</v>
      </c>
      <c r="H71" s="396">
        <f t="shared" si="20"/>
        <v>2099.3889462200004</v>
      </c>
      <c r="I71" s="396">
        <f t="shared" si="20"/>
        <v>2823.4969927799998</v>
      </c>
      <c r="J71" s="396">
        <f t="shared" si="20"/>
        <v>391.22542054000002</v>
      </c>
      <c r="K71" s="396">
        <f t="shared" si="20"/>
        <v>2766.7499691000003</v>
      </c>
      <c r="L71" s="396">
        <f t="shared" si="20"/>
        <v>176412.20070232003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138842.89863459015</v>
      </c>
      <c r="E73" s="111">
        <v>10996.318037189996</v>
      </c>
      <c r="F73" s="111">
        <v>7614.106848569998</v>
      </c>
      <c r="G73" s="111">
        <v>5010.8168586599986</v>
      </c>
      <c r="H73" s="111">
        <v>2096.3772572800012</v>
      </c>
      <c r="I73" s="111">
        <v>2818.7743254199981</v>
      </c>
      <c r="J73" s="111">
        <v>337.15747765000009</v>
      </c>
      <c r="K73" s="111">
        <v>2745.8718449700041</v>
      </c>
      <c r="L73" s="120">
        <f>SUM(D73:K73)</f>
        <v>170462.32128433016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4710.7465054299983</v>
      </c>
      <c r="E74" s="111">
        <v>190.28800658999998</v>
      </c>
      <c r="F74" s="111">
        <v>6.2091705900000003</v>
      </c>
      <c r="G74" s="111">
        <v>959.95531204000008</v>
      </c>
      <c r="H74" s="111">
        <v>3.0116889400000004</v>
      </c>
      <c r="I74" s="111">
        <v>4.72266736</v>
      </c>
      <c r="J74" s="111">
        <v>54.067942889999998</v>
      </c>
      <c r="K74" s="111">
        <v>20.87812413</v>
      </c>
      <c r="L74" s="120">
        <f>SUM(D74:K74)</f>
        <v>5949.879417969998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0">
        <f>SUM(D75:K75)</f>
        <v>0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July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331</v>
      </c>
      <c r="C13" s="472"/>
      <c r="D13" s="471">
        <f>D14+D17+D20+D23</f>
        <v>1255.19677157</v>
      </c>
      <c r="E13" s="471">
        <f t="shared" ref="E13:L13" si="0">E14+E17+E20+E23</f>
        <v>4048.8122845599996</v>
      </c>
      <c r="F13" s="471">
        <f t="shared" si="0"/>
        <v>3514.1512454700005</v>
      </c>
      <c r="G13" s="471">
        <f t="shared" si="0"/>
        <v>38.971441490000004</v>
      </c>
      <c r="H13" s="471">
        <f t="shared" si="0"/>
        <v>71.889087610000004</v>
      </c>
      <c r="I13" s="471">
        <f t="shared" si="0"/>
        <v>232.47115130000003</v>
      </c>
      <c r="J13" s="471">
        <f t="shared" si="0"/>
        <v>163.35270683999997</v>
      </c>
      <c r="K13" s="471">
        <f t="shared" si="0"/>
        <v>9324.8446888400013</v>
      </c>
      <c r="L13" s="471">
        <f t="shared" si="0"/>
        <v>1062.2794001200007</v>
      </c>
      <c r="M13" s="120">
        <f>L13+K13+'A2'!L13+'A1'!M13</f>
        <v>560820.9328192618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912.97818957999993</v>
      </c>
      <c r="E14" s="396">
        <f t="shared" si="1"/>
        <v>1203.5366386599992</v>
      </c>
      <c r="F14" s="396">
        <f t="shared" si="1"/>
        <v>1840.6572703800002</v>
      </c>
      <c r="G14" s="396">
        <f t="shared" si="1"/>
        <v>27.892225040000007</v>
      </c>
      <c r="H14" s="396">
        <f t="shared" si="1"/>
        <v>42.352980220000006</v>
      </c>
      <c r="I14" s="396">
        <f t="shared" si="1"/>
        <v>94.474831650000013</v>
      </c>
      <c r="J14" s="396">
        <f t="shared" si="1"/>
        <v>60.803841519999999</v>
      </c>
      <c r="K14" s="396">
        <f t="shared" si="1"/>
        <v>4182.6959770499998</v>
      </c>
      <c r="L14" s="397">
        <f>SUM(L15:L16)</f>
        <v>233.21405083999994</v>
      </c>
      <c r="M14" s="396">
        <f>SUM(M15:M16)</f>
        <v>319986.06184469163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343.7147350300001</v>
      </c>
      <c r="E15" s="120">
        <v>50.816360890000013</v>
      </c>
      <c r="F15" s="120">
        <v>437.55808276000005</v>
      </c>
      <c r="G15" s="120">
        <v>1.4052814200000001</v>
      </c>
      <c r="H15" s="120">
        <v>0</v>
      </c>
      <c r="I15" s="120">
        <v>0.10198094000000002</v>
      </c>
      <c r="J15" s="120">
        <v>0.21836461000000001</v>
      </c>
      <c r="K15" s="110">
        <f>SUM(D15:J15)</f>
        <v>833.81480565000015</v>
      </c>
      <c r="L15" s="383">
        <v>11.735219295000002</v>
      </c>
      <c r="M15" s="120">
        <f>L15+K15+'A2'!L15+'A1'!M15</f>
        <v>179736.77502799645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569.26345454999978</v>
      </c>
      <c r="E16" s="110">
        <v>1152.7202777699993</v>
      </c>
      <c r="F16" s="110">
        <v>1403.0991876200003</v>
      </c>
      <c r="G16" s="110">
        <v>26.486943620000005</v>
      </c>
      <c r="H16" s="110">
        <v>42.352980220000006</v>
      </c>
      <c r="I16" s="110">
        <v>94.372850710000009</v>
      </c>
      <c r="J16" s="110">
        <v>60.585476909999997</v>
      </c>
      <c r="K16" s="110">
        <f>SUM(D16:J16)</f>
        <v>3348.8811713999999</v>
      </c>
      <c r="L16" s="383">
        <v>221.47883154499993</v>
      </c>
      <c r="M16" s="120">
        <f>L16+K16+'A2'!L16+'A1'!M16</f>
        <v>140249.28681669521</v>
      </c>
      <c r="N16" s="26"/>
    </row>
    <row r="17" spans="1:14" s="14" customFormat="1" ht="18" customHeight="1">
      <c r="A17" s="30"/>
      <c r="B17" s="12" t="s">
        <v>329</v>
      </c>
      <c r="C17" s="200"/>
      <c r="D17" s="396">
        <f t="shared" ref="D17:K17" si="2">SUM(D18:D19)</f>
        <v>236.55777250000006</v>
      </c>
      <c r="E17" s="396">
        <f t="shared" si="2"/>
        <v>2640.4683138600003</v>
      </c>
      <c r="F17" s="396">
        <f t="shared" si="2"/>
        <v>1145.6400903900003</v>
      </c>
      <c r="G17" s="396">
        <f t="shared" si="2"/>
        <v>10.93652226</v>
      </c>
      <c r="H17" s="396">
        <f t="shared" si="2"/>
        <v>29.293768100000001</v>
      </c>
      <c r="I17" s="396">
        <f t="shared" si="2"/>
        <v>137.46442000000002</v>
      </c>
      <c r="J17" s="396">
        <f t="shared" si="2"/>
        <v>75.670173019999993</v>
      </c>
      <c r="K17" s="396">
        <f t="shared" si="2"/>
        <v>4276.0310601300007</v>
      </c>
      <c r="L17" s="397">
        <f>SUM(L18:L19)</f>
        <v>656.79423059500061</v>
      </c>
      <c r="M17" s="396">
        <f>SUM(M18:M19)</f>
        <v>135129.7278191151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1.5572394000000001</v>
      </c>
      <c r="E18" s="120">
        <v>7.1952479599999997</v>
      </c>
      <c r="F18" s="120">
        <v>92.695882979999993</v>
      </c>
      <c r="G18" s="120">
        <v>2.8221953200000001</v>
      </c>
      <c r="H18" s="120">
        <v>0</v>
      </c>
      <c r="I18" s="120">
        <v>5.9010947699999994</v>
      </c>
      <c r="J18" s="120">
        <v>5.1869780000000004E-2</v>
      </c>
      <c r="K18" s="110">
        <f>SUM(D18:J18)</f>
        <v>110.22353021000001</v>
      </c>
      <c r="L18" s="383">
        <v>23.24588348499999</v>
      </c>
      <c r="M18" s="120">
        <f>L18+K18+'A2'!L18+'A1'!M18</f>
        <v>25188.838108145021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235.00053310000007</v>
      </c>
      <c r="E19" s="110">
        <v>2633.2730659000003</v>
      </c>
      <c r="F19" s="110">
        <v>1052.9442074100002</v>
      </c>
      <c r="G19" s="110">
        <v>8.1143269399999998</v>
      </c>
      <c r="H19" s="110">
        <v>29.293768100000001</v>
      </c>
      <c r="I19" s="110">
        <v>131.56332523000003</v>
      </c>
      <c r="J19" s="110">
        <v>75.618303239999989</v>
      </c>
      <c r="K19" s="110">
        <f>SUM(D19:J19)</f>
        <v>4165.8075299200009</v>
      </c>
      <c r="L19" s="383">
        <v>633.54834711000058</v>
      </c>
      <c r="M19" s="120">
        <f>L19+K19+'A2'!L19+'A1'!M19</f>
        <v>109940.88971097006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138.83131893000001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2.339604E-2</v>
      </c>
      <c r="K20" s="396">
        <f t="shared" si="3"/>
        <v>138.85471497</v>
      </c>
      <c r="L20" s="397">
        <f>SUM(L21:L22)</f>
        <v>0.19207328000000001</v>
      </c>
      <c r="M20" s="396">
        <f>SUM(M21:M22)</f>
        <v>4486.0068783899997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2.339604E-2</v>
      </c>
      <c r="K21" s="110">
        <f>SUM(D21:J21)</f>
        <v>2.339604E-2</v>
      </c>
      <c r="L21" s="383">
        <v>1.2750404999999999E-2</v>
      </c>
      <c r="M21" s="120">
        <f>L21+K21+'A2'!L21+'A1'!M21</f>
        <v>1813.1539832550004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138.83131893000001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138.83131893000001</v>
      </c>
      <c r="L22" s="383">
        <v>0.17932287500000002</v>
      </c>
      <c r="M22" s="120">
        <f>L22+K22+'A2'!L22+'A1'!M22</f>
        <v>2672.8528951349995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105.66080949000002</v>
      </c>
      <c r="E23" s="110">
        <f t="shared" si="4"/>
        <v>65.976013110000011</v>
      </c>
      <c r="F23" s="110">
        <f t="shared" si="4"/>
        <v>527.85388469999998</v>
      </c>
      <c r="G23" s="110">
        <f t="shared" si="4"/>
        <v>0.14269419</v>
      </c>
      <c r="H23" s="110">
        <f t="shared" si="4"/>
        <v>0.24233928999999998</v>
      </c>
      <c r="I23" s="110">
        <f t="shared" si="4"/>
        <v>0.53189964999999995</v>
      </c>
      <c r="J23" s="110">
        <f t="shared" si="4"/>
        <v>26.855296259999996</v>
      </c>
      <c r="K23" s="110">
        <f t="shared" si="4"/>
        <v>727.26293669000017</v>
      </c>
      <c r="L23" s="397">
        <f>SUM(L24:L25)</f>
        <v>172.07904540500002</v>
      </c>
      <c r="M23" s="396">
        <f>SUM(M24:M25)</f>
        <v>101219.13627706509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105.51864353000002</v>
      </c>
      <c r="E24" s="110">
        <v>61.289332840000014</v>
      </c>
      <c r="F24" s="110">
        <v>352.88475865000004</v>
      </c>
      <c r="G24" s="110">
        <v>0.14269419</v>
      </c>
      <c r="H24" s="110">
        <v>0.24233928999999998</v>
      </c>
      <c r="I24" s="110">
        <v>0.53189964999999995</v>
      </c>
      <c r="J24" s="110">
        <v>5.3172411299999975</v>
      </c>
      <c r="K24" s="110">
        <f>SUM(D24:J24)</f>
        <v>525.92690928000013</v>
      </c>
      <c r="L24" s="383">
        <v>85.788097464999993</v>
      </c>
      <c r="M24" s="120">
        <f>L24+K24+'A2'!L24+'A1'!M24</f>
        <v>61526.549663855098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0.14216596000000001</v>
      </c>
      <c r="E25" s="110">
        <v>4.6866802699999992</v>
      </c>
      <c r="F25" s="110">
        <v>174.96912605</v>
      </c>
      <c r="G25" s="110">
        <v>0</v>
      </c>
      <c r="H25" s="110">
        <v>0</v>
      </c>
      <c r="I25" s="110">
        <v>0</v>
      </c>
      <c r="J25" s="110">
        <v>21.53805513</v>
      </c>
      <c r="K25" s="110">
        <f>SUM(D25:J25)</f>
        <v>201.33602741000001</v>
      </c>
      <c r="L25" s="383">
        <v>86.290947940000024</v>
      </c>
      <c r="M25" s="120">
        <f>L25+K25+'A2'!L25+'A1'!M25</f>
        <v>39692.586613209998</v>
      </c>
      <c r="N25" s="26"/>
    </row>
    <row r="26" spans="1:14" s="14" customFormat="1" ht="18" customHeight="1">
      <c r="A26" s="29"/>
      <c r="B26" s="470" t="s">
        <v>332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120992.10925112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120991.77863503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0.33061609000000003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1255.19677157</v>
      </c>
      <c r="E29" s="396">
        <f t="shared" ref="E29:K29" si="6">E26+E13</f>
        <v>4048.8122845599996</v>
      </c>
      <c r="F29" s="396">
        <f t="shared" si="6"/>
        <v>3514.1512454700005</v>
      </c>
      <c r="G29" s="396">
        <f t="shared" si="6"/>
        <v>38.971441490000004</v>
      </c>
      <c r="H29" s="396">
        <f t="shared" si="6"/>
        <v>71.889087610000004</v>
      </c>
      <c r="I29" s="396">
        <f t="shared" si="6"/>
        <v>232.47115130000003</v>
      </c>
      <c r="J29" s="396">
        <f t="shared" si="6"/>
        <v>163.35270683999997</v>
      </c>
      <c r="K29" s="396">
        <f t="shared" si="6"/>
        <v>9324.8446888400013</v>
      </c>
      <c r="L29" s="396">
        <f>L26+L13</f>
        <v>1062.2794001200007</v>
      </c>
      <c r="M29" s="396">
        <f>M26+M13</f>
        <v>681813.04207038181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333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331</v>
      </c>
      <c r="C32" s="472"/>
      <c r="D32" s="471">
        <f t="shared" ref="D32:K32" si="7">D33+D36+D39+D42</f>
        <v>150.01025355000002</v>
      </c>
      <c r="E32" s="471">
        <f t="shared" si="7"/>
        <v>0</v>
      </c>
      <c r="F32" s="471">
        <f t="shared" si="7"/>
        <v>364.3496126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1.36991839</v>
      </c>
      <c r="K32" s="471">
        <f t="shared" si="7"/>
        <v>515.72978453999997</v>
      </c>
      <c r="L32" s="473"/>
      <c r="M32" s="120">
        <f>L32+K32+'A2'!L32+'A1'!M32</f>
        <v>9940.7120701899985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136.70099333000002</v>
      </c>
      <c r="E33" s="396">
        <f t="shared" si="8"/>
        <v>0</v>
      </c>
      <c r="F33" s="396">
        <f t="shared" si="8"/>
        <v>237.16236065000001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373.86335398000006</v>
      </c>
      <c r="L33" s="397">
        <f t="shared" si="8"/>
        <v>1.143815435</v>
      </c>
      <c r="M33" s="396">
        <f t="shared" si="8"/>
        <v>4408.5036434049998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56.838038019999999</v>
      </c>
      <c r="E34" s="120">
        <v>0</v>
      </c>
      <c r="F34" s="120">
        <v>6.0617136000000009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62.899751620000004</v>
      </c>
      <c r="L34" s="383">
        <v>0.22092008999999999</v>
      </c>
      <c r="M34" s="120">
        <f>L34+K34+'A2'!L34+'A1'!M34</f>
        <v>207.85393304999999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79.862955310000004</v>
      </c>
      <c r="E35" s="110">
        <v>0</v>
      </c>
      <c r="F35" s="110">
        <v>231.10064705000002</v>
      </c>
      <c r="G35" s="110">
        <v>0</v>
      </c>
      <c r="H35" s="110">
        <v>0</v>
      </c>
      <c r="I35" s="110">
        <v>0</v>
      </c>
      <c r="J35" s="110">
        <v>0</v>
      </c>
      <c r="K35" s="110">
        <f>SUM(D35:J35)</f>
        <v>310.96360236000004</v>
      </c>
      <c r="L35" s="383">
        <v>0.92289534500000003</v>
      </c>
      <c r="M35" s="120">
        <f>L35+K35+'A2'!L35+'A1'!M35</f>
        <v>4200.649710355</v>
      </c>
      <c r="N35" s="26"/>
    </row>
    <row r="36" spans="1:18" s="14" customFormat="1" ht="18" customHeight="1">
      <c r="A36" s="30"/>
      <c r="B36" s="12" t="s">
        <v>329</v>
      </c>
      <c r="C36" s="200"/>
      <c r="D36" s="396">
        <f t="shared" ref="D36:K36" si="9">SUM(D37:D38)</f>
        <v>13.168411410000001</v>
      </c>
      <c r="E36" s="396">
        <f t="shared" si="9"/>
        <v>0</v>
      </c>
      <c r="F36" s="396">
        <f t="shared" si="9"/>
        <v>125.96299791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1.36991839</v>
      </c>
      <c r="K36" s="396">
        <f t="shared" si="9"/>
        <v>140.50132771</v>
      </c>
      <c r="L36" s="397">
        <f>SUM(L37:L38)</f>
        <v>3.0093750200000002</v>
      </c>
      <c r="M36" s="396">
        <f>SUM(M37:M38)</f>
        <v>1873.7721155999998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</v>
      </c>
      <c r="F37" s="120">
        <v>2.7741147900000001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2.7741147900000001</v>
      </c>
      <c r="L37" s="383">
        <v>0.44184019000000002</v>
      </c>
      <c r="M37" s="120">
        <f>L37+K37+'A2'!L37+'A1'!M37</f>
        <v>212.26140039000001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13.168411410000001</v>
      </c>
      <c r="E38" s="110">
        <v>0</v>
      </c>
      <c r="F38" s="110">
        <v>123.18888312</v>
      </c>
      <c r="G38" s="110">
        <v>0</v>
      </c>
      <c r="H38" s="110">
        <v>0</v>
      </c>
      <c r="I38" s="110">
        <v>0</v>
      </c>
      <c r="J38" s="110">
        <v>1.36991839</v>
      </c>
      <c r="K38" s="110">
        <f>SUM(D38:J38)</f>
        <v>137.72721292</v>
      </c>
      <c r="L38" s="383">
        <v>2.56753483</v>
      </c>
      <c r="M38" s="120">
        <f>L38+K38+'A2'!L38+'A1'!M38</f>
        <v>1661.5107152099997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7">
        <f>SUM(L40:L41)</f>
        <v>0</v>
      </c>
      <c r="M39" s="396">
        <f>SUM(M40:M41)</f>
        <v>1.5450979300000001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>
        <f>SUM(D41:J41)</f>
        <v>0</v>
      </c>
      <c r="L41" s="383">
        <v>0</v>
      </c>
      <c r="M41" s="120">
        <f>L41+K41+'A2'!L41+'A1'!M41</f>
        <v>1.5450979300000001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0.14084881000000002</v>
      </c>
      <c r="E42" s="110">
        <f t="shared" si="11"/>
        <v>0</v>
      </c>
      <c r="F42" s="110">
        <f t="shared" si="11"/>
        <v>1.2242540400000002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1.3651028500000002</v>
      </c>
      <c r="L42" s="397">
        <f>SUM(L43:L44)</f>
        <v>1.9088881499999999</v>
      </c>
      <c r="M42" s="396">
        <f>SUM(M43:M44)</f>
        <v>3662.9532918599984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0.14084881000000002</v>
      </c>
      <c r="E43" s="110">
        <v>0</v>
      </c>
      <c r="F43" s="110">
        <v>1.2242540400000002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1.3651028500000002</v>
      </c>
      <c r="L43" s="383">
        <v>1.8033961949999999</v>
      </c>
      <c r="M43" s="120">
        <f>L43+K43+'A2'!L43+'A1'!M43</f>
        <v>3161.1232356549986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f>SUM(D44:J44)</f>
        <v>0</v>
      </c>
      <c r="L44" s="383">
        <v>0.105491955</v>
      </c>
      <c r="M44" s="120">
        <f>L44+K44+'A2'!L44+'A1'!M44</f>
        <v>501.83005620500006</v>
      </c>
      <c r="N44" s="26"/>
    </row>
    <row r="45" spans="1:18" s="14" customFormat="1" ht="18" customHeight="1">
      <c r="A45" s="29"/>
      <c r="B45" s="470" t="s">
        <v>332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0</v>
      </c>
      <c r="M45" s="396">
        <f>SUM(M46:M47)</f>
        <v>7886.6213622900013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5826.8688816600015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0</v>
      </c>
      <c r="M47" s="120">
        <f>L47+K47+'A2'!L47+'A1'!M47</f>
        <v>2059.7524806300003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150.01025355000002</v>
      </c>
      <c r="E48" s="396">
        <f t="shared" ref="E48:K48" si="13">E45+E32</f>
        <v>0</v>
      </c>
      <c r="F48" s="396">
        <f t="shared" si="13"/>
        <v>364.3496126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1.36991839</v>
      </c>
      <c r="K48" s="396">
        <f t="shared" si="13"/>
        <v>515.72978453999997</v>
      </c>
      <c r="L48" s="396">
        <f>L45+L32</f>
        <v>0</v>
      </c>
      <c r="M48" s="396">
        <f>M45+M32</f>
        <v>17827.333432480002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150.01025354999999</v>
      </c>
      <c r="E50" s="111">
        <v>0</v>
      </c>
      <c r="F50" s="111">
        <v>364.34961259999994</v>
      </c>
      <c r="G50" s="111">
        <v>0</v>
      </c>
      <c r="H50" s="111">
        <v>0</v>
      </c>
      <c r="I50" s="111">
        <v>0</v>
      </c>
      <c r="J50" s="120">
        <v>1.36991839</v>
      </c>
      <c r="K50" s="110">
        <f>SUM(D50:J50)</f>
        <v>515.72978453999986</v>
      </c>
      <c r="L50" s="387">
        <v>2.4695887599999997</v>
      </c>
      <c r="M50" s="120">
        <f>L50+K50+'A2'!L50+'A1'!M50</f>
        <v>2537.7054835099998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20">
        <v>0</v>
      </c>
      <c r="K51" s="110">
        <f>SUM(D51:J51)</f>
        <v>0</v>
      </c>
      <c r="L51" s="387">
        <v>3.5924898450000002</v>
      </c>
      <c r="M51" s="120">
        <f>L51+K51+'A2'!L51+'A1'!M51</f>
        <v>14612.926188165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0</v>
      </c>
      <c r="M52" s="120">
        <f>L52+K52+'A2'!L52+'A1'!M52</f>
        <v>682.76383942000007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331</v>
      </c>
      <c r="C55" s="472"/>
      <c r="D55" s="471">
        <f t="shared" ref="D55:L55" si="14">D56+D59+D62+D65</f>
        <v>173.76254758000002</v>
      </c>
      <c r="E55" s="471">
        <f t="shared" si="14"/>
        <v>1654.2833373000001</v>
      </c>
      <c r="F55" s="471">
        <f t="shared" si="14"/>
        <v>588.26408115999993</v>
      </c>
      <c r="G55" s="471">
        <f t="shared" si="14"/>
        <v>5.4885986200000012</v>
      </c>
      <c r="H55" s="471">
        <f t="shared" si="14"/>
        <v>15.110366840000001</v>
      </c>
      <c r="I55" s="471">
        <f t="shared" si="14"/>
        <v>6.85672178</v>
      </c>
      <c r="J55" s="471">
        <f t="shared" si="14"/>
        <v>911.44301198000005</v>
      </c>
      <c r="K55" s="471">
        <f t="shared" si="14"/>
        <v>3355.2086652600001</v>
      </c>
      <c r="L55" s="471">
        <f t="shared" si="14"/>
        <v>1841.1464847149996</v>
      </c>
      <c r="M55" s="120">
        <f>L55+K55+'A2'!L55+'A1'!M55</f>
        <v>516606.94048539537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124.39780386000001</v>
      </c>
      <c r="E56" s="396">
        <f t="shared" si="15"/>
        <v>135.55763887000001</v>
      </c>
      <c r="F56" s="396">
        <f t="shared" si="15"/>
        <v>384.79036970999994</v>
      </c>
      <c r="G56" s="396">
        <f t="shared" si="15"/>
        <v>5.4885986200000012</v>
      </c>
      <c r="H56" s="396">
        <f t="shared" si="15"/>
        <v>15.110366840000001</v>
      </c>
      <c r="I56" s="396">
        <f t="shared" si="15"/>
        <v>5.4325761300000002</v>
      </c>
      <c r="J56" s="396">
        <f t="shared" si="15"/>
        <v>726.38419553000006</v>
      </c>
      <c r="K56" s="396">
        <f t="shared" si="15"/>
        <v>1397.1615495599999</v>
      </c>
      <c r="L56" s="397">
        <f t="shared" si="15"/>
        <v>725.31204720000005</v>
      </c>
      <c r="M56" s="396">
        <f t="shared" si="15"/>
        <v>334635.72337712039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113.56586511</v>
      </c>
      <c r="E57" s="120">
        <v>0.58121729</v>
      </c>
      <c r="F57" s="120">
        <v>148.39682890999995</v>
      </c>
      <c r="G57" s="120">
        <v>0</v>
      </c>
      <c r="H57" s="120">
        <v>0</v>
      </c>
      <c r="I57" s="120">
        <v>0</v>
      </c>
      <c r="J57" s="120">
        <v>0</v>
      </c>
      <c r="K57" s="110">
        <f>SUM(D57:J57)</f>
        <v>262.54391130999994</v>
      </c>
      <c r="L57" s="383">
        <v>1.2230259999999999</v>
      </c>
      <c r="M57" s="120">
        <f>L57+K57+'A2'!L57+'A1'!M57</f>
        <v>130012.29988746031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10.831938749999999</v>
      </c>
      <c r="E58" s="110">
        <v>134.97642157999999</v>
      </c>
      <c r="F58" s="110">
        <v>236.39354079999998</v>
      </c>
      <c r="G58" s="110">
        <v>5.4885986200000012</v>
      </c>
      <c r="H58" s="110">
        <v>15.110366840000001</v>
      </c>
      <c r="I58" s="110">
        <v>5.4325761300000002</v>
      </c>
      <c r="J58" s="110">
        <v>726.38419553000006</v>
      </c>
      <c r="K58" s="110">
        <f>SUM(D58:J58)</f>
        <v>1134.61763825</v>
      </c>
      <c r="L58" s="383">
        <v>724.08902120000005</v>
      </c>
      <c r="M58" s="120">
        <f>L58+K58+'A2'!L58+'A1'!M58</f>
        <v>204623.42348966008</v>
      </c>
      <c r="N58" s="26"/>
    </row>
    <row r="59" spans="1:16" s="14" customFormat="1" ht="18" customHeight="1">
      <c r="A59" s="30"/>
      <c r="B59" s="12" t="s">
        <v>329</v>
      </c>
      <c r="C59" s="200"/>
      <c r="D59" s="396">
        <f t="shared" ref="D59:K59" si="16">SUM(D60:D61)</f>
        <v>0</v>
      </c>
      <c r="E59" s="396">
        <f t="shared" si="16"/>
        <v>995.11622390000002</v>
      </c>
      <c r="F59" s="396">
        <f t="shared" si="16"/>
        <v>73.417620840000012</v>
      </c>
      <c r="G59" s="396">
        <f t="shared" si="16"/>
        <v>0</v>
      </c>
      <c r="H59" s="396">
        <f t="shared" si="16"/>
        <v>0</v>
      </c>
      <c r="I59" s="396">
        <f t="shared" si="16"/>
        <v>1.4241456499999998</v>
      </c>
      <c r="J59" s="396">
        <f t="shared" si="16"/>
        <v>43.138319259999989</v>
      </c>
      <c r="K59" s="396">
        <f t="shared" si="16"/>
        <v>1113.09630965</v>
      </c>
      <c r="L59" s="397">
        <f>SUM(L60:L61)</f>
        <v>406.10924398999975</v>
      </c>
      <c r="M59" s="396">
        <f>SUM(M60:M61)</f>
        <v>105232.75994392994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6.6999161400000027</v>
      </c>
      <c r="F60" s="120">
        <v>7.5548806199999996</v>
      </c>
      <c r="G60" s="120">
        <v>0</v>
      </c>
      <c r="H60" s="120">
        <v>0</v>
      </c>
      <c r="I60" s="120">
        <v>1.4241456499999998</v>
      </c>
      <c r="J60" s="120">
        <v>0</v>
      </c>
      <c r="K60" s="110">
        <f>SUM(D60:J60)</f>
        <v>15.678942410000001</v>
      </c>
      <c r="L60" s="383">
        <v>22.221848125000001</v>
      </c>
      <c r="M60" s="120">
        <f>L60+K60+'A2'!L60+'A1'!M60</f>
        <v>49181.388524534981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0</v>
      </c>
      <c r="E61" s="110">
        <v>988.41630776</v>
      </c>
      <c r="F61" s="110">
        <v>65.862740220000006</v>
      </c>
      <c r="G61" s="110">
        <v>0</v>
      </c>
      <c r="H61" s="110">
        <v>0</v>
      </c>
      <c r="I61" s="110">
        <v>0</v>
      </c>
      <c r="J61" s="110">
        <v>43.138319259999989</v>
      </c>
      <c r="K61" s="110">
        <f>SUM(D61:J61)</f>
        <v>1097.41736724</v>
      </c>
      <c r="L61" s="383">
        <v>383.88739586499975</v>
      </c>
      <c r="M61" s="120">
        <f>L61+K61+'A2'!L61+'A1'!M61</f>
        <v>56051.371419394964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450.63577212000001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450.63577212000001</v>
      </c>
      <c r="L62" s="397">
        <f>SUM(L63:L64)</f>
        <v>0</v>
      </c>
      <c r="M62" s="396">
        <f>SUM(M63:M64)</f>
        <v>41619.373336340002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>
        <v>0</v>
      </c>
      <c r="M63" s="120">
        <f>L63+K63+'A2'!L63+'A1'!M63</f>
        <v>12844.665632099999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450.63577212000001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450.63577212000001</v>
      </c>
      <c r="L64" s="383">
        <v>0</v>
      </c>
      <c r="M64" s="120">
        <f>L64+K64+'A2'!L64+'A1'!M64</f>
        <v>28774.707704240005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49.364743720000007</v>
      </c>
      <c r="E65" s="110">
        <f t="shared" si="18"/>
        <v>72.973702410000016</v>
      </c>
      <c r="F65" s="110">
        <f t="shared" si="18"/>
        <v>130.05609061000001</v>
      </c>
      <c r="G65" s="110">
        <f t="shared" si="18"/>
        <v>0</v>
      </c>
      <c r="H65" s="110">
        <f t="shared" si="18"/>
        <v>0</v>
      </c>
      <c r="I65" s="110">
        <f t="shared" si="18"/>
        <v>0</v>
      </c>
      <c r="J65" s="110">
        <f t="shared" si="18"/>
        <v>141.92049719000002</v>
      </c>
      <c r="K65" s="110">
        <f t="shared" si="18"/>
        <v>394.31503393000003</v>
      </c>
      <c r="L65" s="397">
        <f>SUM(L66:L67)</f>
        <v>709.72519352499978</v>
      </c>
      <c r="M65" s="396">
        <f>SUM(M66:M67)</f>
        <v>35119.083828005001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49.364743720000007</v>
      </c>
      <c r="E66" s="110">
        <v>72.973702410000016</v>
      </c>
      <c r="F66" s="110">
        <v>130.05609061000001</v>
      </c>
      <c r="G66" s="110">
        <v>0</v>
      </c>
      <c r="H66" s="110">
        <v>0</v>
      </c>
      <c r="I66" s="110">
        <v>0</v>
      </c>
      <c r="J66" s="110">
        <v>10.341204459999998</v>
      </c>
      <c r="K66" s="110">
        <f>SUM(D66:J66)</f>
        <v>262.73574120000001</v>
      </c>
      <c r="L66" s="383">
        <v>53.847642109999974</v>
      </c>
      <c r="M66" s="120">
        <f>L66+K66+'A2'!L66+'A1'!M66</f>
        <v>2304.4862715100007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131.57929273000002</v>
      </c>
      <c r="K67" s="110">
        <f>SUM(D67:J67)</f>
        <v>131.57929273000002</v>
      </c>
      <c r="L67" s="383">
        <v>655.87755141499986</v>
      </c>
      <c r="M67" s="120">
        <f>L67+K67+'A2'!L67+'A1'!M67</f>
        <v>32814.597556494999</v>
      </c>
      <c r="N67" s="26"/>
      <c r="P67" s="44"/>
    </row>
    <row r="68" spans="1:18" s="14" customFormat="1" ht="18" customHeight="1">
      <c r="A68" s="29"/>
      <c r="B68" s="470" t="s">
        <v>332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111757.3002942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111757.3002942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173.76254758000002</v>
      </c>
      <c r="E71" s="396">
        <f t="shared" ref="E71:K71" si="20">E68+E55</f>
        <v>1654.2833373000001</v>
      </c>
      <c r="F71" s="396">
        <f t="shared" si="20"/>
        <v>588.26408115999993</v>
      </c>
      <c r="G71" s="396">
        <f t="shared" si="20"/>
        <v>5.4885986200000012</v>
      </c>
      <c r="H71" s="396">
        <f t="shared" si="20"/>
        <v>15.110366840000001</v>
      </c>
      <c r="I71" s="396">
        <f t="shared" si="20"/>
        <v>6.85672178</v>
      </c>
      <c r="J71" s="396">
        <f t="shared" si="20"/>
        <v>911.44301198000005</v>
      </c>
      <c r="K71" s="396">
        <f t="shared" si="20"/>
        <v>3355.2086652600001</v>
      </c>
      <c r="L71" s="396">
        <f>L69+L55</f>
        <v>1841.1464847149996</v>
      </c>
      <c r="M71" s="396">
        <f>M68+M55</f>
        <v>628364.24077959533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173.76254758000005</v>
      </c>
      <c r="E73" s="111">
        <v>1547.2156849100004</v>
      </c>
      <c r="F73" s="111">
        <v>528.09878328999991</v>
      </c>
      <c r="G73" s="111">
        <v>5.4885986200000012</v>
      </c>
      <c r="H73" s="111">
        <v>15.110366840000001</v>
      </c>
      <c r="I73" s="111">
        <v>6.85672178</v>
      </c>
      <c r="J73" s="120">
        <v>894.74527696000018</v>
      </c>
      <c r="K73" s="120">
        <f>SUM(D73:J73)</f>
        <v>3171.277979980001</v>
      </c>
      <c r="L73" s="387">
        <v>1822.3585551400001</v>
      </c>
      <c r="M73" s="120">
        <f>L73+K73+'A2'!L73+'A1'!M73</f>
        <v>614137.62248329679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</v>
      </c>
      <c r="E74" s="111">
        <v>107.06765239000001</v>
      </c>
      <c r="F74" s="111">
        <v>60.165297870000003</v>
      </c>
      <c r="G74" s="111">
        <v>0</v>
      </c>
      <c r="H74" s="111">
        <v>0</v>
      </c>
      <c r="I74" s="111">
        <v>0</v>
      </c>
      <c r="J74" s="120">
        <v>16.697735020000003</v>
      </c>
      <c r="K74" s="120">
        <f>SUM(D74:J74)</f>
        <v>183.93068528000001</v>
      </c>
      <c r="L74" s="387">
        <v>18.787929575</v>
      </c>
      <c r="M74" s="120">
        <f>L74+K74+'A2'!L74+'A1'!M74</f>
        <v>13904.333458784999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/>
      <c r="E75" s="123"/>
      <c r="F75" s="123"/>
      <c r="G75" s="123"/>
      <c r="H75" s="123"/>
      <c r="I75" s="123"/>
      <c r="J75" s="389"/>
      <c r="K75" s="389">
        <f>SUM(D75:J75)</f>
        <v>0</v>
      </c>
      <c r="L75" s="390">
        <v>0</v>
      </c>
      <c r="M75" s="389">
        <f>L75+K75+'A2'!L75+'A1'!M75</f>
        <v>322.28483739000001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July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331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3.1984399999999996E-2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87.042338619999995</v>
      </c>
      <c r="M13" s="471">
        <f t="shared" si="0"/>
        <v>0</v>
      </c>
      <c r="N13" s="471">
        <f t="shared" si="0"/>
        <v>9.9354276399999986</v>
      </c>
      <c r="O13" s="471">
        <f t="shared" si="0"/>
        <v>25.614830880000007</v>
      </c>
      <c r="P13" s="471">
        <f t="shared" si="0"/>
        <v>0</v>
      </c>
      <c r="Q13" s="471">
        <f t="shared" si="0"/>
        <v>0</v>
      </c>
      <c r="R13" s="471">
        <f t="shared" si="0"/>
        <v>48.841000460000004</v>
      </c>
      <c r="S13" s="471">
        <f t="shared" si="0"/>
        <v>200.81169694000002</v>
      </c>
      <c r="T13" s="471">
        <f t="shared" si="0"/>
        <v>0</v>
      </c>
      <c r="U13" s="471">
        <f t="shared" si="0"/>
        <v>0</v>
      </c>
      <c r="V13" s="471">
        <f t="shared" si="0"/>
        <v>0</v>
      </c>
      <c r="W13" s="471">
        <f t="shared" si="0"/>
        <v>0</v>
      </c>
      <c r="X13" s="471">
        <f t="shared" si="0"/>
        <v>0</v>
      </c>
      <c r="Y13" s="471">
        <f t="shared" si="0"/>
        <v>1.4850213999999999</v>
      </c>
      <c r="Z13" s="471">
        <f t="shared" si="0"/>
        <v>7.5330599999999998E-2</v>
      </c>
      <c r="AA13" s="471">
        <f t="shared" si="0"/>
        <v>0</v>
      </c>
      <c r="AB13" s="471">
        <f t="shared" si="0"/>
        <v>0</v>
      </c>
      <c r="AC13" s="471">
        <f t="shared" si="0"/>
        <v>173.15751560999996</v>
      </c>
      <c r="AD13" s="471">
        <f t="shared" si="0"/>
        <v>337.46666595000011</v>
      </c>
      <c r="AE13" s="471">
        <f t="shared" si="0"/>
        <v>0</v>
      </c>
      <c r="AF13" s="471">
        <f t="shared" si="0"/>
        <v>0</v>
      </c>
      <c r="AG13" s="471">
        <f t="shared" si="0"/>
        <v>36.49808872000002</v>
      </c>
      <c r="AH13" s="471">
        <f t="shared" si="0"/>
        <v>0</v>
      </c>
      <c r="AI13" s="471">
        <f t="shared" si="0"/>
        <v>0</v>
      </c>
      <c r="AJ13" s="471">
        <f t="shared" si="0"/>
        <v>3.5481399999999996E-2</v>
      </c>
      <c r="AK13" s="471">
        <f t="shared" si="0"/>
        <v>0</v>
      </c>
      <c r="AL13" s="471">
        <f t="shared" si="0"/>
        <v>9.5784119400000023</v>
      </c>
      <c r="AM13" s="471">
        <f t="shared" si="0"/>
        <v>0</v>
      </c>
      <c r="AN13" s="471">
        <f t="shared" si="0"/>
        <v>0</v>
      </c>
      <c r="AO13" s="471">
        <f t="shared" si="0"/>
        <v>0</v>
      </c>
      <c r="AP13" s="471">
        <f t="shared" si="0"/>
        <v>0</v>
      </c>
      <c r="AQ13" s="471">
        <f t="shared" si="0"/>
        <v>316.13740223999991</v>
      </c>
      <c r="AR13" s="471">
        <f t="shared" si="0"/>
        <v>2952.0926888999957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51.697637360000002</v>
      </c>
      <c r="M14" s="396">
        <f t="shared" si="1"/>
        <v>0</v>
      </c>
      <c r="N14" s="396">
        <f t="shared" si="1"/>
        <v>2.7501983399999994</v>
      </c>
      <c r="O14" s="396">
        <f t="shared" si="1"/>
        <v>7.9176918600000032</v>
      </c>
      <c r="P14" s="396">
        <f t="shared" si="1"/>
        <v>0</v>
      </c>
      <c r="Q14" s="396">
        <f t="shared" si="1"/>
        <v>0</v>
      </c>
      <c r="R14" s="396">
        <f t="shared" si="1"/>
        <v>24.344736000000001</v>
      </c>
      <c r="S14" s="396">
        <f t="shared" si="1"/>
        <v>1.0995393000000002</v>
      </c>
      <c r="T14" s="396">
        <f t="shared" si="1"/>
        <v>0</v>
      </c>
      <c r="U14" s="396">
        <f t="shared" si="1"/>
        <v>0</v>
      </c>
      <c r="V14" s="396">
        <f t="shared" si="1"/>
        <v>0</v>
      </c>
      <c r="W14" s="396">
        <f t="shared" si="1"/>
        <v>0</v>
      </c>
      <c r="X14" s="396">
        <f t="shared" si="1"/>
        <v>0</v>
      </c>
      <c r="Y14" s="396">
        <f t="shared" si="1"/>
        <v>1.4850213999999999</v>
      </c>
      <c r="Z14" s="396">
        <f t="shared" si="1"/>
        <v>2.392246E-2</v>
      </c>
      <c r="AA14" s="396">
        <f t="shared" si="1"/>
        <v>0</v>
      </c>
      <c r="AB14" s="396">
        <f t="shared" si="1"/>
        <v>0</v>
      </c>
      <c r="AC14" s="396">
        <f t="shared" si="1"/>
        <v>40.660946919999994</v>
      </c>
      <c r="AD14" s="396">
        <f t="shared" si="1"/>
        <v>90.244826110000005</v>
      </c>
      <c r="AE14" s="396">
        <f t="shared" si="1"/>
        <v>0</v>
      </c>
      <c r="AF14" s="396">
        <f t="shared" si="1"/>
        <v>0</v>
      </c>
      <c r="AG14" s="396">
        <f t="shared" si="1"/>
        <v>20.011757980000013</v>
      </c>
      <c r="AH14" s="396">
        <f t="shared" si="1"/>
        <v>0</v>
      </c>
      <c r="AI14" s="396">
        <f t="shared" si="1"/>
        <v>0</v>
      </c>
      <c r="AJ14" s="396">
        <f t="shared" si="1"/>
        <v>1.6065400000000001E-2</v>
      </c>
      <c r="AK14" s="396">
        <f t="shared" si="1"/>
        <v>0</v>
      </c>
      <c r="AL14" s="396">
        <f t="shared" si="1"/>
        <v>2.6113537199999994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315.11142527999993</v>
      </c>
      <c r="AR14" s="396">
        <f t="shared" si="1"/>
        <v>362.77803248999993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5.4681973400000006</v>
      </c>
      <c r="M15" s="120">
        <v>0</v>
      </c>
      <c r="N15" s="120">
        <v>0</v>
      </c>
      <c r="O15" s="120">
        <v>9.529339999999999E-3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0.29304849999999999</v>
      </c>
      <c r="AD15" s="120">
        <v>10.857446499999998</v>
      </c>
      <c r="AE15" s="120">
        <v>0</v>
      </c>
      <c r="AF15" s="120">
        <v>0</v>
      </c>
      <c r="AG15" s="120">
        <v>1.9064204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27.430845600000023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46.229440019999998</v>
      </c>
      <c r="M16" s="110">
        <v>0</v>
      </c>
      <c r="N16" s="110">
        <v>2.7501983399999994</v>
      </c>
      <c r="O16" s="110">
        <v>7.908162520000003</v>
      </c>
      <c r="P16" s="110">
        <v>0</v>
      </c>
      <c r="Q16" s="110">
        <v>0</v>
      </c>
      <c r="R16" s="110">
        <v>24.344736000000001</v>
      </c>
      <c r="S16" s="110">
        <v>1.0995393000000002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1.4850213999999999</v>
      </c>
      <c r="Z16" s="110">
        <v>2.392246E-2</v>
      </c>
      <c r="AA16" s="110">
        <v>0</v>
      </c>
      <c r="AB16" s="110">
        <v>0</v>
      </c>
      <c r="AC16" s="110">
        <v>40.367898419999996</v>
      </c>
      <c r="AD16" s="110">
        <v>79.387379610000011</v>
      </c>
      <c r="AE16" s="110">
        <v>0</v>
      </c>
      <c r="AF16" s="110">
        <v>0</v>
      </c>
      <c r="AG16" s="110">
        <v>18.105337580000011</v>
      </c>
      <c r="AH16" s="110">
        <v>0</v>
      </c>
      <c r="AI16" s="110">
        <v>0</v>
      </c>
      <c r="AJ16" s="110">
        <v>1.6065400000000001E-2</v>
      </c>
      <c r="AK16" s="110">
        <v>0</v>
      </c>
      <c r="AL16" s="110">
        <v>2.6113537199999994</v>
      </c>
      <c r="AM16" s="110">
        <v>0</v>
      </c>
      <c r="AN16" s="110">
        <v>0</v>
      </c>
      <c r="AO16" s="110">
        <v>0</v>
      </c>
      <c r="AP16" s="110">
        <v>0</v>
      </c>
      <c r="AQ16" s="110">
        <v>315.11142527999993</v>
      </c>
      <c r="AR16" s="110">
        <v>335.34718688999993</v>
      </c>
      <c r="AS16" s="121"/>
    </row>
    <row r="17" spans="1:50" s="14" customFormat="1" ht="18" customHeight="1">
      <c r="A17" s="78"/>
      <c r="B17" s="12" t="s">
        <v>329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1.3914960000000001E-2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17.317466979999999</v>
      </c>
      <c r="M17" s="396">
        <f t="shared" si="2"/>
        <v>0</v>
      </c>
      <c r="N17" s="396">
        <f t="shared" si="2"/>
        <v>4.4780710399999997</v>
      </c>
      <c r="O17" s="396">
        <f t="shared" si="2"/>
        <v>0.90277677999999995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0</v>
      </c>
      <c r="T17" s="396">
        <f t="shared" si="2"/>
        <v>0</v>
      </c>
      <c r="U17" s="396">
        <f t="shared" si="2"/>
        <v>0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</v>
      </c>
      <c r="Z17" s="396">
        <f t="shared" si="2"/>
        <v>2.392246E-2</v>
      </c>
      <c r="AA17" s="396">
        <f t="shared" si="2"/>
        <v>0</v>
      </c>
      <c r="AB17" s="396">
        <f t="shared" si="2"/>
        <v>0</v>
      </c>
      <c r="AC17" s="396">
        <f t="shared" si="2"/>
        <v>123.63501319999997</v>
      </c>
      <c r="AD17" s="396">
        <f t="shared" si="2"/>
        <v>176.28464699</v>
      </c>
      <c r="AE17" s="396">
        <f t="shared" si="2"/>
        <v>0</v>
      </c>
      <c r="AF17" s="396">
        <f t="shared" si="2"/>
        <v>0</v>
      </c>
      <c r="AG17" s="396">
        <f t="shared" si="2"/>
        <v>9.3534213800000039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2.6957740000000001E-2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0</v>
      </c>
      <c r="AR17" s="396">
        <f t="shared" si="2"/>
        <v>2257.4519895899957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8.3240485</v>
      </c>
      <c r="M18" s="120">
        <v>0</v>
      </c>
      <c r="N18" s="120">
        <v>0</v>
      </c>
      <c r="O18" s="120">
        <v>0.20962863999999998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2.392246E-2</v>
      </c>
      <c r="AA18" s="120">
        <v>0</v>
      </c>
      <c r="AB18" s="120">
        <v>0</v>
      </c>
      <c r="AC18" s="120">
        <v>1.3994610600000001</v>
      </c>
      <c r="AD18" s="120">
        <v>54.104753739999985</v>
      </c>
      <c r="AE18" s="120">
        <v>0</v>
      </c>
      <c r="AF18" s="120">
        <v>0</v>
      </c>
      <c r="AG18" s="120">
        <v>2.8187216800000003</v>
      </c>
      <c r="AH18" s="120">
        <v>0</v>
      </c>
      <c r="AI18" s="120">
        <v>0</v>
      </c>
      <c r="AJ18" s="120">
        <v>0</v>
      </c>
      <c r="AK18" s="120">
        <v>0</v>
      </c>
      <c r="AL18" s="120">
        <v>6.9230800000000007E-3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18.801501049999995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1.3914960000000001E-2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8.993418479999999</v>
      </c>
      <c r="M19" s="110">
        <v>0</v>
      </c>
      <c r="N19" s="110">
        <v>4.4780710399999997</v>
      </c>
      <c r="O19" s="110">
        <v>0.69314814000000002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0</v>
      </c>
      <c r="AA19" s="110">
        <v>0</v>
      </c>
      <c r="AB19" s="110">
        <v>0</v>
      </c>
      <c r="AC19" s="110">
        <v>122.23555213999998</v>
      </c>
      <c r="AD19" s="110">
        <v>122.17989325000002</v>
      </c>
      <c r="AE19" s="110">
        <v>0</v>
      </c>
      <c r="AF19" s="110">
        <v>0</v>
      </c>
      <c r="AG19" s="110">
        <v>6.5346997000000027</v>
      </c>
      <c r="AH19" s="110">
        <v>0</v>
      </c>
      <c r="AI19" s="110">
        <v>0</v>
      </c>
      <c r="AJ19" s="110">
        <v>0</v>
      </c>
      <c r="AK19" s="110">
        <v>0</v>
      </c>
      <c r="AL19" s="110">
        <v>2.0034659999999999E-2</v>
      </c>
      <c r="AM19" s="110">
        <v>0</v>
      </c>
      <c r="AN19" s="110">
        <v>0</v>
      </c>
      <c r="AO19" s="110">
        <v>0</v>
      </c>
      <c r="AP19" s="110">
        <v>0</v>
      </c>
      <c r="AQ19" s="110">
        <v>0</v>
      </c>
      <c r="AR19" s="110">
        <v>2238.6504885399959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4.679208E-2</v>
      </c>
      <c r="P20" s="396">
        <f t="shared" si="3"/>
        <v>0</v>
      </c>
      <c r="Q20" s="396">
        <f t="shared" si="3"/>
        <v>0</v>
      </c>
      <c r="R20" s="396">
        <f t="shared" si="3"/>
        <v>8.5968000000000004E-4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0.71643182000000005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4.2095399999999995E-3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0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4.679208E-2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4.2095399999999995E-3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8.5968000000000004E-4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0.71643182000000005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0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1.8069439999999999E-2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18.027234279999998</v>
      </c>
      <c r="M23" s="110">
        <f t="shared" si="4"/>
        <v>0</v>
      </c>
      <c r="N23" s="110">
        <f t="shared" si="4"/>
        <v>2.7071582600000004</v>
      </c>
      <c r="O23" s="110">
        <f t="shared" si="4"/>
        <v>16.747570160000006</v>
      </c>
      <c r="P23" s="110">
        <f t="shared" si="4"/>
        <v>0</v>
      </c>
      <c r="Q23" s="110">
        <f t="shared" si="4"/>
        <v>0</v>
      </c>
      <c r="R23" s="110">
        <f t="shared" si="4"/>
        <v>24.495404780000001</v>
      </c>
      <c r="S23" s="110">
        <f t="shared" si="4"/>
        <v>199.71215764000002</v>
      </c>
      <c r="T23" s="110">
        <f t="shared" si="4"/>
        <v>0</v>
      </c>
      <c r="U23" s="110">
        <f t="shared" si="4"/>
        <v>0</v>
      </c>
      <c r="V23" s="110">
        <f t="shared" si="4"/>
        <v>0</v>
      </c>
      <c r="W23" s="110">
        <f t="shared" si="4"/>
        <v>0</v>
      </c>
      <c r="X23" s="110">
        <f t="shared" si="4"/>
        <v>0</v>
      </c>
      <c r="Y23" s="110">
        <f t="shared" si="4"/>
        <v>0</v>
      </c>
      <c r="Z23" s="110">
        <f t="shared" si="4"/>
        <v>2.7485679999999998E-2</v>
      </c>
      <c r="AA23" s="110">
        <f t="shared" si="4"/>
        <v>0</v>
      </c>
      <c r="AB23" s="110">
        <f t="shared" si="4"/>
        <v>0</v>
      </c>
      <c r="AC23" s="110">
        <f t="shared" si="4"/>
        <v>8.1451236700000038</v>
      </c>
      <c r="AD23" s="110">
        <f t="shared" si="4"/>
        <v>70.937192850000059</v>
      </c>
      <c r="AE23" s="110">
        <f t="shared" si="4"/>
        <v>0</v>
      </c>
      <c r="AF23" s="110">
        <f t="shared" si="4"/>
        <v>0</v>
      </c>
      <c r="AG23" s="110">
        <f t="shared" si="4"/>
        <v>7.1286998200000014</v>
      </c>
      <c r="AH23" s="110">
        <f t="shared" si="4"/>
        <v>0</v>
      </c>
      <c r="AI23" s="110">
        <f t="shared" si="4"/>
        <v>0</v>
      </c>
      <c r="AJ23" s="110">
        <f t="shared" si="4"/>
        <v>1.9415999999999999E-2</v>
      </c>
      <c r="AK23" s="110">
        <f t="shared" si="4"/>
        <v>0</v>
      </c>
      <c r="AL23" s="110">
        <f t="shared" si="4"/>
        <v>6.9401004800000026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1.0259769599999999</v>
      </c>
      <c r="AR23" s="110">
        <f t="shared" si="4"/>
        <v>331.86266681999984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1.8069439999999999E-2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17.999241179999999</v>
      </c>
      <c r="M24" s="110">
        <v>0</v>
      </c>
      <c r="N24" s="110">
        <v>2.6639697400000002</v>
      </c>
      <c r="O24" s="110">
        <v>16.663149040000008</v>
      </c>
      <c r="P24" s="110">
        <v>0</v>
      </c>
      <c r="Q24" s="110">
        <v>0</v>
      </c>
      <c r="R24" s="110">
        <v>24.493348780000002</v>
      </c>
      <c r="S24" s="110">
        <v>1.03180954</v>
      </c>
      <c r="T24" s="110">
        <v>0</v>
      </c>
      <c r="U24" s="110">
        <v>0</v>
      </c>
      <c r="V24" s="110">
        <v>0</v>
      </c>
      <c r="W24" s="110">
        <v>0</v>
      </c>
      <c r="X24" s="110">
        <v>0</v>
      </c>
      <c r="Y24" s="110">
        <v>0</v>
      </c>
      <c r="Z24" s="110">
        <v>2.7485679999999998E-2</v>
      </c>
      <c r="AA24" s="110">
        <v>0</v>
      </c>
      <c r="AB24" s="110">
        <v>0</v>
      </c>
      <c r="AC24" s="110">
        <v>8.0891692900000045</v>
      </c>
      <c r="AD24" s="110">
        <v>67.44279285000006</v>
      </c>
      <c r="AE24" s="110">
        <v>0</v>
      </c>
      <c r="AF24" s="110">
        <v>0</v>
      </c>
      <c r="AG24" s="110">
        <v>7.0748284000000012</v>
      </c>
      <c r="AH24" s="110">
        <v>0</v>
      </c>
      <c r="AI24" s="110">
        <v>0</v>
      </c>
      <c r="AJ24" s="110">
        <v>1.9415999999999999E-2</v>
      </c>
      <c r="AK24" s="110">
        <v>0</v>
      </c>
      <c r="AL24" s="110">
        <v>6.9108862800000024</v>
      </c>
      <c r="AM24" s="110">
        <v>0</v>
      </c>
      <c r="AN24" s="110">
        <v>0</v>
      </c>
      <c r="AO24" s="110">
        <v>0</v>
      </c>
      <c r="AP24" s="110">
        <v>0</v>
      </c>
      <c r="AQ24" s="110">
        <v>1.0259769599999999</v>
      </c>
      <c r="AR24" s="110">
        <v>189.17032189999983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2.79931E-2</v>
      </c>
      <c r="M25" s="110">
        <v>0</v>
      </c>
      <c r="N25" s="110">
        <v>4.3188519999999994E-2</v>
      </c>
      <c r="O25" s="110">
        <v>8.4421120000000002E-2</v>
      </c>
      <c r="P25" s="110">
        <v>0</v>
      </c>
      <c r="Q25" s="110">
        <v>0</v>
      </c>
      <c r="R25" s="110">
        <v>2.0560000000000001E-3</v>
      </c>
      <c r="S25" s="110">
        <v>198.6803481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5.5954379999999998E-2</v>
      </c>
      <c r="AD25" s="110">
        <v>3.4944000000000002</v>
      </c>
      <c r="AE25" s="110">
        <v>0</v>
      </c>
      <c r="AF25" s="110">
        <v>0</v>
      </c>
      <c r="AG25" s="110">
        <v>5.3871420000000003E-2</v>
      </c>
      <c r="AH25" s="110">
        <v>0</v>
      </c>
      <c r="AI25" s="110">
        <v>0</v>
      </c>
      <c r="AJ25" s="110">
        <v>0</v>
      </c>
      <c r="AK25" s="110">
        <v>0</v>
      </c>
      <c r="AL25" s="110">
        <v>2.9214200000000003E-2</v>
      </c>
      <c r="AM25" s="110">
        <v>0</v>
      </c>
      <c r="AN25" s="110">
        <v>0</v>
      </c>
      <c r="AO25" s="110">
        <v>0</v>
      </c>
      <c r="AP25" s="110">
        <v>0</v>
      </c>
      <c r="AQ25" s="110">
        <v>0</v>
      </c>
      <c r="AR25" s="110">
        <v>142.69234492000004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332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8.8316221400000003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8.8316221400000003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3.1984399999999996E-2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95.873960759999989</v>
      </c>
      <c r="M29" s="396">
        <f t="shared" si="6"/>
        <v>0</v>
      </c>
      <c r="N29" s="396">
        <f t="shared" si="6"/>
        <v>9.9354276399999986</v>
      </c>
      <c r="O29" s="396">
        <f t="shared" si="6"/>
        <v>25.614830880000007</v>
      </c>
      <c r="P29" s="396">
        <f t="shared" si="6"/>
        <v>0</v>
      </c>
      <c r="Q29" s="396">
        <f t="shared" si="6"/>
        <v>0</v>
      </c>
      <c r="R29" s="396">
        <f t="shared" si="6"/>
        <v>48.841000460000004</v>
      </c>
      <c r="S29" s="396">
        <f t="shared" si="6"/>
        <v>200.81169694000002</v>
      </c>
      <c r="T29" s="396">
        <f t="shared" si="6"/>
        <v>0</v>
      </c>
      <c r="U29" s="396">
        <f t="shared" si="6"/>
        <v>0</v>
      </c>
      <c r="V29" s="396">
        <f t="shared" si="6"/>
        <v>0</v>
      </c>
      <c r="W29" s="396">
        <f t="shared" si="6"/>
        <v>0</v>
      </c>
      <c r="X29" s="396">
        <f t="shared" si="6"/>
        <v>0</v>
      </c>
      <c r="Y29" s="396">
        <f t="shared" si="6"/>
        <v>1.4850213999999999</v>
      </c>
      <c r="Z29" s="396">
        <f t="shared" si="6"/>
        <v>7.5330599999999998E-2</v>
      </c>
      <c r="AA29" s="396">
        <f t="shared" si="6"/>
        <v>0</v>
      </c>
      <c r="AB29" s="396">
        <f t="shared" si="6"/>
        <v>0</v>
      </c>
      <c r="AC29" s="396">
        <f t="shared" si="6"/>
        <v>173.15751560999996</v>
      </c>
      <c r="AD29" s="396">
        <f t="shared" si="6"/>
        <v>337.46666595000011</v>
      </c>
      <c r="AE29" s="396">
        <f t="shared" si="6"/>
        <v>0</v>
      </c>
      <c r="AF29" s="396">
        <f t="shared" si="6"/>
        <v>0</v>
      </c>
      <c r="AG29" s="396">
        <f t="shared" si="6"/>
        <v>36.49808872000002</v>
      </c>
      <c r="AH29" s="396">
        <f t="shared" si="6"/>
        <v>0</v>
      </c>
      <c r="AI29" s="396">
        <f t="shared" si="6"/>
        <v>0</v>
      </c>
      <c r="AJ29" s="396">
        <f t="shared" si="6"/>
        <v>3.5481399999999996E-2</v>
      </c>
      <c r="AK29" s="396">
        <f t="shared" si="6"/>
        <v>0</v>
      </c>
      <c r="AL29" s="396">
        <f t="shared" si="6"/>
        <v>9.5784119400000023</v>
      </c>
      <c r="AM29" s="396">
        <f t="shared" si="6"/>
        <v>0</v>
      </c>
      <c r="AN29" s="396">
        <f t="shared" si="6"/>
        <v>0</v>
      </c>
      <c r="AO29" s="396">
        <f t="shared" si="6"/>
        <v>0</v>
      </c>
      <c r="AP29" s="396">
        <f t="shared" si="6"/>
        <v>0</v>
      </c>
      <c r="AQ29" s="396">
        <f t="shared" si="6"/>
        <v>316.13740223999991</v>
      </c>
      <c r="AR29" s="396">
        <f t="shared" si="6"/>
        <v>2952.0926888999957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335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331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0</v>
      </c>
      <c r="M32" s="471">
        <f t="shared" si="7"/>
        <v>0</v>
      </c>
      <c r="N32" s="471">
        <f t="shared" si="7"/>
        <v>2.7398367800000001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0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0</v>
      </c>
      <c r="AD32" s="471">
        <f t="shared" si="7"/>
        <v>3.3437912499999998</v>
      </c>
      <c r="AE32" s="471">
        <f t="shared" si="7"/>
        <v>0</v>
      </c>
      <c r="AF32" s="471">
        <f t="shared" si="7"/>
        <v>0</v>
      </c>
      <c r="AG32" s="471">
        <f t="shared" si="7"/>
        <v>0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0</v>
      </c>
      <c r="AR32" s="471">
        <f t="shared" si="7"/>
        <v>15.16585514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0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0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</v>
      </c>
      <c r="AD33" s="396">
        <f t="shared" si="8"/>
        <v>2.4601108699999998</v>
      </c>
      <c r="AE33" s="396">
        <f t="shared" si="8"/>
        <v>0</v>
      </c>
      <c r="AF33" s="396">
        <f t="shared" si="8"/>
        <v>0</v>
      </c>
      <c r="AG33" s="396">
        <f t="shared" si="8"/>
        <v>0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0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0.44184017999999997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>
        <v>2.01827069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0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329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0</v>
      </c>
      <c r="M36" s="396">
        <f t="shared" si="9"/>
        <v>0</v>
      </c>
      <c r="N36" s="396">
        <f t="shared" si="9"/>
        <v>2.7398367800000001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0.88368038000000004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7.5303025400000001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</v>
      </c>
      <c r="AC37" s="120">
        <v>0</v>
      </c>
      <c r="AD37" s="120">
        <v>0.88368038000000004</v>
      </c>
      <c r="AE37" s="120">
        <v>0</v>
      </c>
      <c r="AF37" s="120">
        <v>0</v>
      </c>
      <c r="AG37" s="120">
        <v>0</v>
      </c>
      <c r="AH37" s="120">
        <v>0</v>
      </c>
      <c r="AI37" s="120">
        <v>0</v>
      </c>
      <c r="AJ37" s="120">
        <v>0</v>
      </c>
      <c r="AK37" s="120">
        <v>0</v>
      </c>
      <c r="AL37" s="120">
        <v>0</v>
      </c>
      <c r="AM37" s="120">
        <v>0</v>
      </c>
      <c r="AN37" s="120">
        <v>0</v>
      </c>
      <c r="AO37" s="120">
        <v>0</v>
      </c>
      <c r="AP37" s="120">
        <v>0</v>
      </c>
      <c r="AQ37" s="120">
        <v>0</v>
      </c>
      <c r="AR37" s="120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2.7398367800000001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0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7.5303025400000001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7.6355525999999996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7.2135847799999997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0.42196781999999999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332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0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0</v>
      </c>
      <c r="M48" s="396">
        <f t="shared" si="13"/>
        <v>0</v>
      </c>
      <c r="N48" s="396">
        <f t="shared" si="13"/>
        <v>2.7398367800000001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0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0</v>
      </c>
      <c r="AD48" s="396">
        <f t="shared" si="13"/>
        <v>3.3437912499999998</v>
      </c>
      <c r="AE48" s="396">
        <f t="shared" si="13"/>
        <v>0</v>
      </c>
      <c r="AF48" s="396">
        <f t="shared" si="13"/>
        <v>0</v>
      </c>
      <c r="AG48" s="396">
        <f t="shared" si="13"/>
        <v>0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0</v>
      </c>
      <c r="AR48" s="396">
        <f t="shared" si="13"/>
        <v>15.16585514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2.7398367800000001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3.3437912500000002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0.79589575999999995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14.369959380000001</v>
      </c>
    </row>
    <row r="52" spans="1:56" s="14" customFormat="1" ht="18" customHeight="1">
      <c r="A52" s="77"/>
      <c r="B52" s="6" t="s">
        <v>23</v>
      </c>
      <c r="C52" s="7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31"/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331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4.6555679199999993</v>
      </c>
      <c r="M55" s="471">
        <f t="shared" si="14"/>
        <v>0</v>
      </c>
      <c r="N55" s="471">
        <f t="shared" si="14"/>
        <v>18.852619540000003</v>
      </c>
      <c r="O55" s="471">
        <f t="shared" si="14"/>
        <v>3.9407568399999997</v>
      </c>
      <c r="P55" s="471">
        <f t="shared" si="14"/>
        <v>0</v>
      </c>
      <c r="Q55" s="471">
        <f t="shared" si="14"/>
        <v>0</v>
      </c>
      <c r="R55" s="471">
        <f t="shared" si="14"/>
        <v>0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0.53164127999999988</v>
      </c>
      <c r="Z55" s="471">
        <f t="shared" si="14"/>
        <v>0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35.899913499999997</v>
      </c>
      <c r="AD55" s="471">
        <f t="shared" si="15"/>
        <v>1080.5044630199995</v>
      </c>
      <c r="AE55" s="471">
        <f t="shared" si="15"/>
        <v>0</v>
      </c>
      <c r="AF55" s="471">
        <f t="shared" si="15"/>
        <v>0</v>
      </c>
      <c r="AG55" s="471">
        <f t="shared" si="15"/>
        <v>0.22091524000000001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88.561602539999996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143.50714920000001</v>
      </c>
      <c r="AR55" s="471">
        <f t="shared" si="15"/>
        <v>5983.811321430001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4.6555679199999993</v>
      </c>
      <c r="M56" s="396">
        <f t="shared" si="16"/>
        <v>0</v>
      </c>
      <c r="N56" s="396">
        <f t="shared" si="16"/>
        <v>0</v>
      </c>
      <c r="O56" s="396">
        <f t="shared" si="16"/>
        <v>1.53642992</v>
      </c>
      <c r="P56" s="396">
        <f t="shared" si="16"/>
        <v>0</v>
      </c>
      <c r="Q56" s="396">
        <f t="shared" si="16"/>
        <v>0</v>
      </c>
      <c r="R56" s="396">
        <f t="shared" si="16"/>
        <v>0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0.53164127999999988</v>
      </c>
      <c r="Z56" s="396">
        <f t="shared" si="16"/>
        <v>0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5.6907052999999994</v>
      </c>
      <c r="AD56" s="396">
        <f t="shared" si="17"/>
        <v>327.68742521999997</v>
      </c>
      <c r="AE56" s="396">
        <f t="shared" si="17"/>
        <v>0</v>
      </c>
      <c r="AF56" s="396">
        <f t="shared" si="17"/>
        <v>0</v>
      </c>
      <c r="AG56" s="396">
        <f t="shared" si="17"/>
        <v>0.22091524000000001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0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126.001366</v>
      </c>
      <c r="AR56" s="396">
        <f t="shared" si="17"/>
        <v>2434.9241379900004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4.8921040000000007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0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4.6555679199999993</v>
      </c>
      <c r="M58" s="110">
        <v>0</v>
      </c>
      <c r="N58" s="110">
        <v>0</v>
      </c>
      <c r="O58" s="110">
        <v>1.53642992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0.53164127999999988</v>
      </c>
      <c r="Z58" s="110">
        <v>0</v>
      </c>
      <c r="AA58" s="110">
        <v>0</v>
      </c>
      <c r="AB58" s="110">
        <v>0</v>
      </c>
      <c r="AC58" s="110">
        <v>5.6907052999999994</v>
      </c>
      <c r="AD58" s="110">
        <v>322.79532121999995</v>
      </c>
      <c r="AE58" s="110">
        <v>0</v>
      </c>
      <c r="AF58" s="110">
        <v>0</v>
      </c>
      <c r="AG58" s="110">
        <v>0.22091524000000001</v>
      </c>
      <c r="AH58" s="110">
        <v>0</v>
      </c>
      <c r="AI58" s="110">
        <v>0</v>
      </c>
      <c r="AJ58" s="110">
        <v>0</v>
      </c>
      <c r="AK58" s="110">
        <v>0</v>
      </c>
      <c r="AL58" s="110">
        <v>0</v>
      </c>
      <c r="AM58" s="110">
        <v>0</v>
      </c>
      <c r="AN58" s="110">
        <v>0</v>
      </c>
      <c r="AO58" s="110">
        <v>0</v>
      </c>
      <c r="AP58" s="110">
        <v>0</v>
      </c>
      <c r="AQ58" s="110">
        <v>126.001366</v>
      </c>
      <c r="AR58" s="110">
        <v>2434.9241379900004</v>
      </c>
    </row>
    <row r="59" spans="1:56" s="14" customFormat="1" ht="18" customHeight="1">
      <c r="A59" s="78"/>
      <c r="B59" s="12" t="s">
        <v>329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18.852619540000003</v>
      </c>
      <c r="O59" s="396">
        <f t="shared" si="18"/>
        <v>0.20617127999999998</v>
      </c>
      <c r="P59" s="396">
        <f t="shared" si="18"/>
        <v>0</v>
      </c>
      <c r="Q59" s="396">
        <f t="shared" si="18"/>
        <v>0</v>
      </c>
      <c r="R59" s="396">
        <f t="shared" si="18"/>
        <v>0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4.5267845199999996</v>
      </c>
      <c r="AD59" s="396">
        <f t="shared" si="19"/>
        <v>708.23539479999954</v>
      </c>
      <c r="AE59" s="396">
        <f t="shared" si="19"/>
        <v>0</v>
      </c>
      <c r="AF59" s="396">
        <f t="shared" si="19"/>
        <v>0</v>
      </c>
      <c r="AG59" s="396">
        <f t="shared" si="19"/>
        <v>0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79.965449499999991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14.702890860000002</v>
      </c>
      <c r="AR59" s="396">
        <f t="shared" si="19"/>
        <v>793.84767699999975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71.970386460000029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12.817017579999998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18.852619540000003</v>
      </c>
      <c r="O61" s="110">
        <v>0.20617127999999998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4.5267845199999996</v>
      </c>
      <c r="AD61" s="110">
        <v>636.26500833999955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79.965449499999991</v>
      </c>
      <c r="AM61" s="110">
        <v>0</v>
      </c>
      <c r="AN61" s="110">
        <v>0</v>
      </c>
      <c r="AO61" s="110">
        <v>0</v>
      </c>
      <c r="AP61" s="110">
        <v>0</v>
      </c>
      <c r="AQ61" s="110">
        <v>14.702890860000002</v>
      </c>
      <c r="AR61" s="110">
        <v>781.03065941999978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0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2.19815564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25.682423679999999</v>
      </c>
      <c r="AD65" s="110">
        <f t="shared" si="22"/>
        <v>44.581643000000014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8.5961530400000008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2.8028923400000001</v>
      </c>
      <c r="AR65" s="110">
        <f t="shared" si="22"/>
        <v>2755.0395064400004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2.19815564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25.682423679999999</v>
      </c>
      <c r="AD66" s="110">
        <v>29.030720000000009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8.5961530400000008</v>
      </c>
      <c r="AM66" s="110">
        <v>0</v>
      </c>
      <c r="AN66" s="110">
        <v>0</v>
      </c>
      <c r="AO66" s="110">
        <v>0</v>
      </c>
      <c r="AP66" s="110">
        <v>0</v>
      </c>
      <c r="AQ66" s="110">
        <v>2.8028923400000001</v>
      </c>
      <c r="AR66" s="110">
        <v>147.08022374000004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15.550923000000004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2607.9592827000006</v>
      </c>
    </row>
    <row r="68" spans="1:44" s="14" customFormat="1" ht="18" customHeight="1">
      <c r="A68" s="77"/>
      <c r="B68" s="470" t="s">
        <v>332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4.6555679199999993</v>
      </c>
      <c r="M71" s="396">
        <f t="shared" si="25"/>
        <v>0</v>
      </c>
      <c r="N71" s="396">
        <f t="shared" si="25"/>
        <v>18.852619540000003</v>
      </c>
      <c r="O71" s="396">
        <f t="shared" si="25"/>
        <v>3.9407568399999997</v>
      </c>
      <c r="P71" s="396">
        <f t="shared" si="25"/>
        <v>0</v>
      </c>
      <c r="Q71" s="396">
        <f t="shared" si="25"/>
        <v>0</v>
      </c>
      <c r="R71" s="396">
        <f t="shared" si="25"/>
        <v>0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0.53164127999999988</v>
      </c>
      <c r="Z71" s="396">
        <f t="shared" si="25"/>
        <v>0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35.899913499999997</v>
      </c>
      <c r="AD71" s="396">
        <f t="shared" si="26"/>
        <v>1080.5044630199995</v>
      </c>
      <c r="AE71" s="396">
        <f t="shared" si="26"/>
        <v>0</v>
      </c>
      <c r="AF71" s="396">
        <f t="shared" si="26"/>
        <v>0</v>
      </c>
      <c r="AG71" s="396">
        <f t="shared" si="26"/>
        <v>0.22091524000000001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88.561602539999996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143.50714920000001</v>
      </c>
      <c r="AR71" s="396">
        <f t="shared" si="26"/>
        <v>5983.811321430001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4.6555679199999993</v>
      </c>
      <c r="M73" s="111">
        <v>0</v>
      </c>
      <c r="N73" s="111">
        <v>15.793546800000001</v>
      </c>
      <c r="O73" s="111">
        <v>3.0696417400000002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0.26588713999999997</v>
      </c>
      <c r="Z73" s="111">
        <v>0</v>
      </c>
      <c r="AA73" s="111">
        <v>0</v>
      </c>
      <c r="AB73" s="111">
        <v>0</v>
      </c>
      <c r="AC73" s="111">
        <v>35.899913500000018</v>
      </c>
      <c r="AD73" s="111">
        <v>1080.5044630200005</v>
      </c>
      <c r="AE73" s="111">
        <v>0</v>
      </c>
      <c r="AF73" s="111">
        <v>0</v>
      </c>
      <c r="AG73" s="111">
        <v>0.22091524000000001</v>
      </c>
      <c r="AH73" s="111">
        <v>0</v>
      </c>
      <c r="AI73" s="111">
        <v>0</v>
      </c>
      <c r="AJ73" s="111">
        <v>0</v>
      </c>
      <c r="AK73" s="111">
        <v>0</v>
      </c>
      <c r="AL73" s="111">
        <v>48.578930880000001</v>
      </c>
      <c r="AM73" s="111">
        <v>0</v>
      </c>
      <c r="AN73" s="111">
        <v>0</v>
      </c>
      <c r="AO73" s="111">
        <v>0</v>
      </c>
      <c r="AP73" s="111">
        <v>0</v>
      </c>
      <c r="AQ73" s="111">
        <v>143.28890080000002</v>
      </c>
      <c r="AR73" s="131">
        <v>5953.0564651700106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3.05907274</v>
      </c>
      <c r="O74" s="111">
        <v>0.87111510000000003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0.26575414000000003</v>
      </c>
      <c r="Z74" s="111">
        <v>0</v>
      </c>
      <c r="AA74" s="111">
        <v>0</v>
      </c>
      <c r="AB74" s="111">
        <v>0</v>
      </c>
      <c r="AC74" s="111">
        <v>0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39.982671660000001</v>
      </c>
      <c r="AM74" s="111">
        <v>0</v>
      </c>
      <c r="AN74" s="111">
        <v>0</v>
      </c>
      <c r="AO74" s="111">
        <v>0</v>
      </c>
      <c r="AP74" s="111">
        <v>0</v>
      </c>
      <c r="AQ74" s="111">
        <v>0.21824840000000001</v>
      </c>
      <c r="AR74" s="131">
        <v>30.75485626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July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329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331</v>
      </c>
      <c r="C28" s="472"/>
      <c r="D28" s="471">
        <f>D29+D32+D35+D38</f>
        <v>1563.6972848800001</v>
      </c>
      <c r="E28" s="471">
        <f t="shared" ref="E28:M28" si="1">E29+E32+E35+E38</f>
        <v>67.358728679999999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1631.0560135600003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885.95528023000008</v>
      </c>
      <c r="E29" s="396">
        <f t="shared" si="2"/>
        <v>51.865654470000003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937.82093470000007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885.95528023000008</v>
      </c>
      <c r="E31" s="110">
        <v>51.865654470000003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937.82093470000007</v>
      </c>
      <c r="N31" s="261"/>
      <c r="O31" s="236"/>
      <c r="P31" s="236"/>
    </row>
    <row r="32" spans="1:16" ht="15">
      <c r="A32" s="262"/>
      <c r="B32" s="12" t="s">
        <v>329</v>
      </c>
      <c r="C32" s="200"/>
      <c r="D32" s="396">
        <f t="shared" ref="D32:M32" si="3">SUM(D33:D34)</f>
        <v>60.097084600000002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60.097084600000002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60.097084600000002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60.097084600000002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617.64492005000011</v>
      </c>
      <c r="E38" s="110">
        <f t="shared" si="5"/>
        <v>15.49307421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633.13799426000014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617.07286261000013</v>
      </c>
      <c r="E39" s="110">
        <v>15.49307421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632.56593682000016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0.57205743999999992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0.57205743999999992</v>
      </c>
      <c r="N40" s="261"/>
      <c r="O40" s="236"/>
      <c r="P40" s="236"/>
    </row>
    <row r="41" spans="1:16" ht="15">
      <c r="A41" s="262"/>
      <c r="B41" s="470" t="s">
        <v>332</v>
      </c>
      <c r="C41" s="472"/>
      <c r="D41" s="471">
        <f>D42+D43</f>
        <v>10.027163979999999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10.027163979999999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10.027163979999999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10.027163979999999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1573.7244488600002</v>
      </c>
      <c r="E44" s="396">
        <f t="shared" ref="E44:M44" si="7">E41+E28</f>
        <v>67.358728679999999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1641.0831775400004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331</v>
      </c>
      <c r="C47" s="472"/>
      <c r="D47" s="471">
        <f t="shared" ref="D47:M47" si="8">D48+D51+D54+D57</f>
        <v>1367.0990509600001</v>
      </c>
      <c r="E47" s="471">
        <f t="shared" si="8"/>
        <v>61.239123859999992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1428.3381748199999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638.52757570000006</v>
      </c>
      <c r="E48" s="396">
        <f t="shared" si="9"/>
        <v>9.1226763699999989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647.65025207000008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638.52757570000006</v>
      </c>
      <c r="E50" s="110">
        <v>9.1226763699999989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647.65025207000008</v>
      </c>
      <c r="N50" s="261"/>
      <c r="O50" s="236"/>
      <c r="P50" s="236"/>
    </row>
    <row r="51" spans="1:16" ht="15">
      <c r="A51" s="262"/>
      <c r="B51" s="12" t="s">
        <v>329</v>
      </c>
      <c r="C51" s="200"/>
      <c r="D51" s="396">
        <f t="shared" ref="D51:M51" si="10">SUM(D52:D53)</f>
        <v>3.0706094400000001</v>
      </c>
      <c r="E51" s="396">
        <f t="shared" si="10"/>
        <v>0.25079302000000003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3.3214024600000003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>
        <v>3.0706094400000001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v>0</v>
      </c>
      <c r="M52" s="120">
        <f>SUM(D52:L52)</f>
        <v>3.0706094400000001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0</v>
      </c>
      <c r="E53" s="110">
        <v>0.25079302000000003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0.25079302000000003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725.50086582000006</v>
      </c>
      <c r="E57" s="110">
        <f t="shared" si="12"/>
        <v>51.865654469999996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777.36652029000004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641.22188747000007</v>
      </c>
      <c r="E58" s="110">
        <v>12.50949726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653.73138473000006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84.278978350000003</v>
      </c>
      <c r="E59" s="110">
        <v>39.356157209999999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123.63513556000001</v>
      </c>
      <c r="N59" s="261"/>
      <c r="O59" s="236"/>
      <c r="P59" s="236"/>
    </row>
    <row r="60" spans="1:16" ht="15">
      <c r="A60" s="262"/>
      <c r="B60" s="470" t="s">
        <v>332</v>
      </c>
      <c r="C60" s="472"/>
      <c r="D60" s="471">
        <f t="shared" ref="D60:M60" si="13">D61+D62</f>
        <v>12.79802581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12.79802581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12.79802581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12.79802581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1379.89707677</v>
      </c>
      <c r="E63" s="396">
        <f t="shared" ref="E63:M63" si="14">E60+E47</f>
        <v>61.239123859999992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1441.1362006299998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2953.6215256300002</v>
      </c>
      <c r="E65" s="403">
        <f t="shared" si="15"/>
        <v>128.59785253999999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3082.2193781700003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67398.165373989978</v>
      </c>
      <c r="E67" s="422">
        <f>E65+'A1'!E59+'A1'!E40+'A1'!E25</f>
        <v>13604.77462185999</v>
      </c>
      <c r="F67" s="422">
        <f>F65+'A1'!F59+'A1'!F40+'A1'!F25</f>
        <v>0.36694894</v>
      </c>
      <c r="G67" s="422">
        <f>G65+'A1'!G59+'A1'!G40+'A1'!G25</f>
        <v>25.995099360000001</v>
      </c>
      <c r="H67" s="422">
        <f>H65+'A1'!H59+'A1'!H40+'A1'!H25</f>
        <v>141.91813055</v>
      </c>
      <c r="I67" s="422">
        <f>I65+'A1'!I59+'A1'!I40+'A1'!I25</f>
        <v>1.6200019999999999E-2</v>
      </c>
      <c r="J67" s="422">
        <f>J65+'A1'!J59+'A1'!J40+'A1'!J25</f>
        <v>3.8737049999999995E-2</v>
      </c>
      <c r="K67" s="422">
        <f>K65+'A1'!K59+'A1'!K40+'A1'!K25</f>
        <v>0.58307900000000012</v>
      </c>
      <c r="L67" s="422">
        <f>L65+'A1'!L59+'A1'!L40+'A1'!L25</f>
        <v>7.7397389999999996E-2</v>
      </c>
      <c r="M67" s="422">
        <f>M65+'A1'!M59+'A1'!M40+'A1'!M25</f>
        <v>81171.935588159977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July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329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331</v>
      </c>
      <c r="C28" s="472"/>
      <c r="D28" s="471">
        <f>D29+D32+D35+D38</f>
        <v>1084.1361573700001</v>
      </c>
      <c r="E28" s="471">
        <f t="shared" ref="E28:L28" si="1">E29+E32+E35+E38</f>
        <v>283.74170787999998</v>
      </c>
      <c r="F28" s="471">
        <f t="shared" si="1"/>
        <v>221.48635912</v>
      </c>
      <c r="G28" s="471">
        <f t="shared" si="1"/>
        <v>10.003677700000001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1599.3679020700001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987.32741525000006</v>
      </c>
      <c r="E29" s="396">
        <f t="shared" si="2"/>
        <v>0</v>
      </c>
      <c r="F29" s="396">
        <f t="shared" si="2"/>
        <v>0</v>
      </c>
      <c r="G29" s="396">
        <f t="shared" si="2"/>
        <v>10.003677700000001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997.33109295000008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987.32741525000006</v>
      </c>
      <c r="E31" s="110">
        <v>0</v>
      </c>
      <c r="F31" s="110">
        <v>0</v>
      </c>
      <c r="G31" s="110">
        <v>10.003677700000001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997.33109295000008</v>
      </c>
      <c r="M31" s="49"/>
      <c r="N31" s="26"/>
      <c r="O31" s="26"/>
    </row>
    <row r="32" spans="1:24" s="14" customFormat="1" ht="18" customHeight="1">
      <c r="A32" s="30"/>
      <c r="B32" s="12" t="s">
        <v>329</v>
      </c>
      <c r="C32" s="200"/>
      <c r="D32" s="396">
        <f t="shared" ref="D32:L32" si="3">SUM(D33:D34)</f>
        <v>7.21250269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7.21250269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7.21250269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7.21250269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89.596239429999997</v>
      </c>
      <c r="E38" s="110">
        <f t="shared" si="5"/>
        <v>283.74170787999998</v>
      </c>
      <c r="F38" s="110">
        <f t="shared" si="5"/>
        <v>221.48635912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594.82430642999998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89.596239429999997</v>
      </c>
      <c r="E40" s="110">
        <v>283.74170787999998</v>
      </c>
      <c r="F40" s="110">
        <v>221.48635912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594.82430642999998</v>
      </c>
      <c r="M40" s="49"/>
      <c r="N40" s="26"/>
      <c r="O40" s="26"/>
    </row>
    <row r="41" spans="1:23" s="14" customFormat="1" ht="18" customHeight="1">
      <c r="A41" s="30"/>
      <c r="B41" s="470" t="s">
        <v>332</v>
      </c>
      <c r="C41" s="472"/>
      <c r="D41" s="471">
        <f>D42+D43</f>
        <v>89.621374629999991</v>
      </c>
      <c r="E41" s="471">
        <f t="shared" ref="E41:L41" si="6">E42+E43</f>
        <v>283.50420788000002</v>
      </c>
      <c r="F41" s="471">
        <f t="shared" si="6"/>
        <v>221.48635912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594.61194163000005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2.51352E-2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2.51352E-2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89.596239429999997</v>
      </c>
      <c r="E43" s="110">
        <v>283.50420788000002</v>
      </c>
      <c r="F43" s="110">
        <v>221.48635912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594.58680643000002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1173.7575320000001</v>
      </c>
      <c r="E44" s="396">
        <f t="shared" ref="E44:L44" si="7">E41+E28</f>
        <v>567.24591576</v>
      </c>
      <c r="F44" s="396">
        <f t="shared" si="7"/>
        <v>442.97271824000001</v>
      </c>
      <c r="G44" s="396">
        <f t="shared" si="7"/>
        <v>10.003677700000001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2193.9798436999999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331</v>
      </c>
      <c r="C47" s="472"/>
      <c r="D47" s="471">
        <f t="shared" ref="D47:L47" si="8">D48+D51+D54+D57</f>
        <v>1097.8072130999999</v>
      </c>
      <c r="E47" s="471">
        <f t="shared" si="8"/>
        <v>29.37422273</v>
      </c>
      <c r="F47" s="471">
        <f t="shared" si="8"/>
        <v>0</v>
      </c>
      <c r="G47" s="471">
        <f t="shared" si="8"/>
        <v>10.31065179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1137.4920876199999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27.91750029</v>
      </c>
      <c r="E48" s="396">
        <f t="shared" si="9"/>
        <v>29.37422273</v>
      </c>
      <c r="F48" s="396">
        <f t="shared" si="9"/>
        <v>0</v>
      </c>
      <c r="G48" s="396">
        <f t="shared" si="9"/>
        <v>10.31065179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67.602374810000001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27.91750029</v>
      </c>
      <c r="E50" s="110">
        <v>29.37422273</v>
      </c>
      <c r="F50" s="110">
        <v>0</v>
      </c>
      <c r="G50" s="110">
        <v>10.31065179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67.602374810000001</v>
      </c>
      <c r="M50" s="49"/>
      <c r="N50" s="26"/>
      <c r="O50" s="26"/>
    </row>
    <row r="51" spans="1:15" s="14" customFormat="1" ht="18" customHeight="1">
      <c r="A51" s="30"/>
      <c r="B51" s="12" t="s">
        <v>329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>
        <v>0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20">
        <f>SUM(D53:K53)</f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1069.88971281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1069.88971281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1041.19856628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1041.19856628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28.691146530000001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28.691146530000001</v>
      </c>
      <c r="M59" s="49"/>
      <c r="N59" s="26"/>
      <c r="O59" s="26"/>
    </row>
    <row r="60" spans="1:15" s="14" customFormat="1" ht="18" customHeight="1">
      <c r="A60" s="30"/>
      <c r="B60" s="470" t="s">
        <v>332</v>
      </c>
      <c r="C60" s="472"/>
      <c r="D60" s="471">
        <f t="shared" ref="D60:L60" si="13">D61+D62</f>
        <v>4.0702749999999996E-2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4.0702749999999996E-2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4.0702749999999996E-2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4.0702749999999996E-2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1097.8479158499999</v>
      </c>
      <c r="E63" s="396">
        <f t="shared" ref="E63:L63" si="14">E60+E47</f>
        <v>29.37422273</v>
      </c>
      <c r="F63" s="396">
        <f t="shared" si="14"/>
        <v>0</v>
      </c>
      <c r="G63" s="396">
        <f t="shared" si="14"/>
        <v>10.31065179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1137.5327903699999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2271.60544785</v>
      </c>
      <c r="E65" s="403">
        <f t="shared" si="15"/>
        <v>596.62013849000004</v>
      </c>
      <c r="F65" s="403">
        <f t="shared" si="15"/>
        <v>442.97271824000001</v>
      </c>
      <c r="G65" s="403">
        <f t="shared" si="15"/>
        <v>20.314329489999999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3331.5126340699999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336948.78062526044</v>
      </c>
      <c r="E67" s="423">
        <f>E65+'A2'!E71+'A2'!E48+'A2'!E29</f>
        <v>16682.364230060004</v>
      </c>
      <c r="F67" s="423">
        <f>F65+'A2'!F71+'A2'!F48+'A2'!F29</f>
        <v>20310.354569619994</v>
      </c>
      <c r="G67" s="423">
        <f>G65+'A2'!G71+'A2'!G48+'A2'!G29</f>
        <v>9345.4822577599953</v>
      </c>
      <c r="H67" s="423">
        <f>H65+'A2'!H71+'A2'!H48+'A2'!H29</f>
        <v>3056.5602466800001</v>
      </c>
      <c r="I67" s="423">
        <f>I65+'A2'!I71+'A2'!I48+'A2'!I29</f>
        <v>7707.9988164399992</v>
      </c>
      <c r="J67" s="423">
        <f>J65+'A2'!J71+'A2'!J48+'A2'!J29</f>
        <v>461.90666529999999</v>
      </c>
      <c r="K67" s="423">
        <f>K65+'A2'!K71+'A2'!K48+'A2'!K29</f>
        <v>4612.5819224000006</v>
      </c>
      <c r="L67" s="423">
        <f>L65+'A2'!L71+'A2'!L48+'A2'!L29</f>
        <v>399126.02933352045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July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329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331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1935.15202765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9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1935.15202765</v>
      </c>
    </row>
    <row r="32" spans="1:14" s="156" customFormat="1" ht="18" customHeight="1">
      <c r="A32" s="179"/>
      <c r="B32" s="12" t="s">
        <v>329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67.309587289999996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0</v>
      </c>
      <c r="L34" s="110">
        <v>0</v>
      </c>
      <c r="M34" s="259">
        <f>+SUM(L34,K34,'A6'!L34,'A5'!M34)</f>
        <v>67.309587289999996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1227.9623006900001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632.56593682000016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595.39636386999996</v>
      </c>
    </row>
    <row r="41" spans="1:29" s="156" customFormat="1" ht="18" customHeight="1">
      <c r="A41" s="179"/>
      <c r="B41" s="470" t="s">
        <v>332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604.63910561</v>
      </c>
    </row>
    <row r="42" spans="1:29" s="156" customFormat="1" ht="18" customHeight="1">
      <c r="A42" s="179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f>SUM(D42:J42)</f>
        <v>0</v>
      </c>
      <c r="L42" s="120">
        <v>0</v>
      </c>
      <c r="M42" s="259">
        <f>+SUM(L42,K42,'A6'!L42,'A5'!M42)</f>
        <v>10.052299179999999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594.58680643000002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>L41+L28</f>
        <v>0</v>
      </c>
      <c r="M44" s="259">
        <f>+SUM(L44,K44,'A6'!L44,'A5'!M44)</f>
        <v>3835.0630212400001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331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259">
        <f>+SUM(L48,K48,'A6'!L48,'A5'!M48)</f>
        <v>715.25262688000009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9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0</v>
      </c>
      <c r="L50" s="110">
        <v>0</v>
      </c>
      <c r="M50" s="259">
        <f>+SUM(L50,K50,'A6'!L50,'A5'!M50)</f>
        <v>715.25262688000009</v>
      </c>
    </row>
    <row r="51" spans="1:13" s="156" customFormat="1" ht="18" customHeight="1">
      <c r="A51" s="179"/>
      <c r="B51" s="12" t="s">
        <v>329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3.3214024600000003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>
        <v>0</v>
      </c>
      <c r="M52" s="259">
        <f>+SUM(L52,K52,'A6'!L52,'A5'!M52)</f>
        <v>3.0706094400000001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0</v>
      </c>
      <c r="L53" s="110">
        <v>0</v>
      </c>
      <c r="M53" s="259">
        <f>+SUM(L53,K53,'A6'!L53,'A5'!M53)</f>
        <v>0.25079302000000003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1847.2562330999999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1694.92995101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152.32628209000001</v>
      </c>
    </row>
    <row r="60" spans="1:13" s="156" customFormat="1" ht="18" customHeight="1">
      <c r="A60" s="179"/>
      <c r="B60" s="470" t="s">
        <v>332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12.83872856</v>
      </c>
    </row>
    <row r="61" spans="1:13" s="156" customFormat="1" ht="18" customHeight="1">
      <c r="A61" s="179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f>SUM(D61:J61)</f>
        <v>0</v>
      </c>
      <c r="L61" s="120">
        <v>0</v>
      </c>
      <c r="M61" s="259">
        <f>+SUM(L61,K61,'A6'!L61,'A5'!M61)</f>
        <v>12.83872856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9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259">
        <f>+SUM(L63,K63,'A6'!L63,'A5'!M63)</f>
        <v>2578.6689909999996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>+SUM(L65,K65,'A6'!L65,'A5'!M65)</f>
        <v>6413.7320122399997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1578.9695727000001</v>
      </c>
      <c r="E69" s="403">
        <f>E65+'A3'!E71+'A3'!E48+'A3'!E29</f>
        <v>5703.0956218599995</v>
      </c>
      <c r="F69" s="403">
        <f>F65+'A3'!F71+'A3'!F48+'A3'!F29</f>
        <v>4466.7649392300009</v>
      </c>
      <c r="G69" s="403">
        <f>G65+'A3'!G71+'A3'!G48+'A3'!G29</f>
        <v>44.460040110000008</v>
      </c>
      <c r="H69" s="403">
        <f>H65+'A3'!H71+'A3'!H48+'A3'!H29</f>
        <v>86.999454450000002</v>
      </c>
      <c r="I69" s="403">
        <f>I65+'A3'!I71+'A3'!I48+'A3'!I29</f>
        <v>239.32787308000002</v>
      </c>
      <c r="J69" s="403">
        <f>J65+'A3'!J71+'A3'!J48+'A3'!J29</f>
        <v>1076.1656372099999</v>
      </c>
      <c r="K69" s="403">
        <f>K65+'A3'!K71+'A3'!K48+'A3'!K29</f>
        <v>13195.783138640001</v>
      </c>
      <c r="L69" s="403">
        <f>L65+'A3'!L71+'A3'!L48+'A3'!L29</f>
        <v>2903.425884835</v>
      </c>
      <c r="M69" s="403">
        <f>M65+'A3'!M71+'A3'!M48+'A3'!M29</f>
        <v>1334418.3482946972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July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329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331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329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332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331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329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332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3.1984399999999996E-2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100.52952867999998</v>
      </c>
      <c r="M67" s="404">
        <f>M65+'A4'!M71+'A4'!M48+'A4'!M29</f>
        <v>0</v>
      </c>
      <c r="N67" s="404">
        <f>N65+'A4'!N71+'A4'!N48+'A4'!N29</f>
        <v>31.527883960000004</v>
      </c>
      <c r="O67" s="404">
        <f>O65+'A4'!O71+'A4'!O48+'A4'!O29</f>
        <v>29.555587720000005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48.841000460000004</v>
      </c>
      <c r="S67" s="404">
        <f>S65+'A4'!S71+'A4'!S48+'A4'!S29</f>
        <v>200.81169694000002</v>
      </c>
      <c r="T67" s="404">
        <f>T65+'A4'!T71+'A4'!T48+'A4'!T29</f>
        <v>0</v>
      </c>
      <c r="U67" s="404">
        <f>U65+'A4'!U71+'A4'!U48+'A4'!U29</f>
        <v>0</v>
      </c>
      <c r="V67" s="404">
        <f>V65+'A4'!V71+'A4'!V48+'A4'!V29</f>
        <v>0</v>
      </c>
      <c r="W67" s="404">
        <f>W65+'A4'!W71+'A4'!W48+'A4'!W29</f>
        <v>0</v>
      </c>
      <c r="X67" s="404">
        <f>X65+'A4'!X71+'A4'!X48+'A4'!X29</f>
        <v>0</v>
      </c>
      <c r="Y67" s="404">
        <f>Y65+'A4'!Y71+'A4'!Y48+'A4'!Y29</f>
        <v>2.0166626799999996</v>
      </c>
      <c r="Z67" s="404">
        <f>Z65+'A4'!Z71+'A4'!Z48+'A4'!Z29</f>
        <v>7.5330599999999998E-2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209.05742910999996</v>
      </c>
      <c r="AD67" s="404">
        <f>AD65+'A4'!AD71+'A4'!AD48+'A4'!AD29</f>
        <v>1421.3149202199997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36.719003960000016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3.5481399999999996E-2</v>
      </c>
      <c r="AK67" s="404">
        <f>AK65+'A4'!AK71+'A4'!AK48+'A4'!AK29</f>
        <v>0</v>
      </c>
      <c r="AL67" s="404">
        <f>AL65+'A4'!AL71+'A4'!AL48+'A4'!AL29</f>
        <v>98.140014479999991</v>
      </c>
      <c r="AM67" s="404">
        <f>AM65+'A4'!AM71+'A4'!AM48+'A4'!AM29</f>
        <v>0</v>
      </c>
      <c r="AN67" s="404">
        <f>AN65+'A4'!AN71+'A4'!AN48+'A4'!AN29</f>
        <v>0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459.64455143999993</v>
      </c>
      <c r="AR67" s="404">
        <f>AR65+'A4'!AR71+'A4'!AR48+'A4'!AR29</f>
        <v>8951.0698654699954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5"/>
  <sheetViews>
    <sheetView tabSelected="1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321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0.84445762784760625</v>
      </c>
      <c r="B4" s="463" t="s">
        <v>689</v>
      </c>
    </row>
    <row r="5" spans="1:2" ht="15" customHeight="1">
      <c r="A5" s="462">
        <v>7.9464322197188228E-2</v>
      </c>
      <c r="B5" s="463" t="s">
        <v>692</v>
      </c>
    </row>
    <row r="6" spans="1:2" ht="15" customHeight="1">
      <c r="A6" s="462">
        <v>5.0067071940223876E-2</v>
      </c>
      <c r="B6" s="463" t="s">
        <v>690</v>
      </c>
    </row>
    <row r="7" spans="1:2" ht="15" customHeight="1">
      <c r="A7" s="462">
        <v>1.8596530141672174E-2</v>
      </c>
      <c r="B7" s="463" t="s">
        <v>697</v>
      </c>
    </row>
    <row r="8" spans="1:2" ht="15" customHeight="1">
      <c r="A8" s="462">
        <v>4.6676359282795191E-3</v>
      </c>
      <c r="B8" s="463" t="s">
        <v>696</v>
      </c>
    </row>
    <row r="9" spans="1:2" ht="15" customHeight="1">
      <c r="A9" s="462">
        <v>2.3628715269002998E-3</v>
      </c>
      <c r="B9" s="463" t="s">
        <v>691</v>
      </c>
    </row>
    <row r="10" spans="1:2" ht="15" customHeight="1">
      <c r="A10" s="462">
        <v>2.2548786972243691E-4</v>
      </c>
      <c r="B10" s="463" t="s">
        <v>695</v>
      </c>
    </row>
    <row r="11" spans="1:2" ht="15" customHeight="1">
      <c r="A11" s="462">
        <v>1.5845807809016223E-4</v>
      </c>
      <c r="B11" s="463" t="s">
        <v>694</v>
      </c>
    </row>
    <row r="12" spans="1:2" ht="15" customHeight="1">
      <c r="A12" s="462"/>
      <c r="B12" s="463"/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689</v>
      </c>
      <c r="G38" s="459" t="s">
        <v>700</v>
      </c>
    </row>
    <row r="39" spans="6:7">
      <c r="G39" s="459" t="s">
        <v>701</v>
      </c>
    </row>
    <row r="40" spans="6:7">
      <c r="G40" s="459" t="s">
        <v>702</v>
      </c>
    </row>
    <row r="41" spans="6:7">
      <c r="G41" s="459" t="s">
        <v>706</v>
      </c>
    </row>
    <row r="42" spans="6:7">
      <c r="G42" s="459" t="s">
        <v>707</v>
      </c>
    </row>
    <row r="43" spans="6:7">
      <c r="G43" s="459" t="s">
        <v>708</v>
      </c>
    </row>
    <row r="44" spans="6:7">
      <c r="G44" s="459" t="s">
        <v>709</v>
      </c>
    </row>
    <row r="45" spans="6:7">
      <c r="F45" s="459" t="s">
        <v>692</v>
      </c>
      <c r="G45" s="459" t="s">
        <v>719</v>
      </c>
    </row>
    <row r="46" spans="6:7">
      <c r="G46" s="459" t="s">
        <v>720</v>
      </c>
    </row>
    <row r="47" spans="6:7">
      <c r="G47" s="459" t="s">
        <v>721</v>
      </c>
    </row>
    <row r="48" spans="6:7">
      <c r="G48" s="459" t="s">
        <v>723</v>
      </c>
    </row>
    <row r="49" spans="6:7">
      <c r="G49" s="459" t="s">
        <v>724</v>
      </c>
    </row>
    <row r="50" spans="6:7">
      <c r="G50" s="459" t="s">
        <v>727</v>
      </c>
    </row>
    <row r="51" spans="6:7">
      <c r="F51" s="459" t="s">
        <v>690</v>
      </c>
      <c r="G51" s="459" t="s">
        <v>710</v>
      </c>
    </row>
    <row r="52" spans="6:7">
      <c r="G52" s="459" t="s">
        <v>711</v>
      </c>
    </row>
    <row r="53" spans="6:7">
      <c r="G53" s="459" t="s">
        <v>712</v>
      </c>
    </row>
    <row r="54" spans="6:7">
      <c r="G54" s="459" t="s">
        <v>713</v>
      </c>
    </row>
    <row r="55" spans="6:7">
      <c r="G55" s="459" t="s">
        <v>714</v>
      </c>
    </row>
    <row r="56" spans="6:7">
      <c r="F56" s="459" t="s">
        <v>697</v>
      </c>
      <c r="G56" s="459" t="s">
        <v>746</v>
      </c>
    </row>
    <row r="57" spans="6:7">
      <c r="G57" s="459" t="s">
        <v>748</v>
      </c>
    </row>
    <row r="58" spans="6:7">
      <c r="F58" s="459" t="s">
        <v>696</v>
      </c>
      <c r="G58" s="459" t="s">
        <v>743</v>
      </c>
    </row>
    <row r="59" spans="6:7">
      <c r="G59" s="459" t="s">
        <v>744</v>
      </c>
    </row>
    <row r="60" spans="6:7">
      <c r="F60" s="459" t="s">
        <v>691</v>
      </c>
      <c r="G60" s="459" t="s">
        <v>717</v>
      </c>
    </row>
    <row r="61" spans="6:7">
      <c r="F61" s="459" t="s">
        <v>695</v>
      </c>
      <c r="G61" s="459" t="s">
        <v>732</v>
      </c>
    </row>
    <row r="62" spans="6:7">
      <c r="G62" s="459" t="s">
        <v>740</v>
      </c>
    </row>
    <row r="63" spans="6:7">
      <c r="F63" s="459" t="s">
        <v>694</v>
      </c>
      <c r="G63" s="459" t="s">
        <v>757</v>
      </c>
    </row>
    <row r="65" spans="1:1">
      <c r="A65" s="460" t="s">
        <v>751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0.88202919060655871</v>
      </c>
      <c r="B4" s="463" t="s">
        <v>689</v>
      </c>
    </row>
    <row r="5" spans="1:2" ht="15" customHeight="1">
      <c r="A5" s="462">
        <v>7.4729127161962769E-2</v>
      </c>
      <c r="B5" s="463" t="s">
        <v>692</v>
      </c>
    </row>
    <row r="6" spans="1:2" ht="15" customHeight="1">
      <c r="A6" s="462">
        <v>3.6031882320477791E-2</v>
      </c>
      <c r="B6" s="463" t="s">
        <v>690</v>
      </c>
    </row>
    <row r="7" spans="1:2" ht="15" customHeight="1">
      <c r="A7" s="462">
        <v>3.2491872162306629E-3</v>
      </c>
      <c r="B7" s="463" t="s">
        <v>694</v>
      </c>
    </row>
    <row r="8" spans="1:2" ht="15" customHeight="1">
      <c r="A8" s="462">
        <v>2.9551656962420519E-3</v>
      </c>
      <c r="B8" s="463" t="s">
        <v>695</v>
      </c>
    </row>
    <row r="9" spans="1:2" ht="15" customHeight="1">
      <c r="A9" s="462">
        <v>9.0423327755038247E-4</v>
      </c>
      <c r="B9" s="463" t="s">
        <v>691</v>
      </c>
    </row>
    <row r="10" spans="1:2" ht="15" customHeight="1">
      <c r="A10" s="462">
        <v>7.9255136493442091E-5</v>
      </c>
      <c r="B10" s="463" t="s">
        <v>696</v>
      </c>
    </row>
    <row r="11" spans="1:2" ht="15" customHeight="1">
      <c r="A11" s="462">
        <v>2.1959828717486013E-5</v>
      </c>
      <c r="B11" s="463" t="s">
        <v>693</v>
      </c>
    </row>
    <row r="12" spans="1:2" ht="15" customHeight="1">
      <c r="A12" s="462"/>
      <c r="B12" s="463"/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689</v>
      </c>
      <c r="G38" s="459" t="s">
        <v>700</v>
      </c>
    </row>
    <row r="39" spans="6:7">
      <c r="G39" s="459" t="s">
        <v>701</v>
      </c>
    </row>
    <row r="40" spans="6:7">
      <c r="G40" s="459" t="s">
        <v>702</v>
      </c>
    </row>
    <row r="41" spans="6:7">
      <c r="G41" s="459" t="s">
        <v>706</v>
      </c>
    </row>
    <row r="42" spans="6:7">
      <c r="G42" s="459" t="s">
        <v>707</v>
      </c>
    </row>
    <row r="43" spans="6:7">
      <c r="G43" s="459" t="s">
        <v>708</v>
      </c>
    </row>
    <row r="44" spans="6:7">
      <c r="G44" s="459" t="s">
        <v>709</v>
      </c>
    </row>
    <row r="45" spans="6:7">
      <c r="F45" s="459" t="s">
        <v>692</v>
      </c>
      <c r="G45" s="459" t="s">
        <v>718</v>
      </c>
    </row>
    <row r="46" spans="6:7">
      <c r="G46" s="459" t="s">
        <v>719</v>
      </c>
    </row>
    <row r="47" spans="6:7">
      <c r="G47" s="459" t="s">
        <v>720</v>
      </c>
    </row>
    <row r="48" spans="6:7">
      <c r="G48" s="459" t="s">
        <v>721</v>
      </c>
    </row>
    <row r="49" spans="6:7">
      <c r="G49" s="459" t="s">
        <v>722</v>
      </c>
    </row>
    <row r="50" spans="6:7">
      <c r="G50" s="459" t="s">
        <v>723</v>
      </c>
    </row>
    <row r="51" spans="6:7">
      <c r="G51" s="459" t="s">
        <v>724</v>
      </c>
    </row>
    <row r="52" spans="6:7">
      <c r="G52" s="459" t="s">
        <v>726</v>
      </c>
    </row>
    <row r="53" spans="6:7">
      <c r="G53" s="459" t="s">
        <v>727</v>
      </c>
    </row>
    <row r="54" spans="6:7">
      <c r="F54" s="459" t="s">
        <v>690</v>
      </c>
      <c r="G54" s="459" t="s">
        <v>710</v>
      </c>
    </row>
    <row r="55" spans="6:7">
      <c r="G55" s="459" t="s">
        <v>711</v>
      </c>
    </row>
    <row r="56" spans="6:7">
      <c r="G56" s="459" t="s">
        <v>712</v>
      </c>
    </row>
    <row r="57" spans="6:7">
      <c r="G57" s="459" t="s">
        <v>755</v>
      </c>
    </row>
    <row r="58" spans="6:7">
      <c r="G58" s="459" t="s">
        <v>713</v>
      </c>
    </row>
    <row r="59" spans="6:7">
      <c r="G59" s="459" t="s">
        <v>714</v>
      </c>
    </row>
    <row r="60" spans="6:7">
      <c r="G60" s="459" t="s">
        <v>715</v>
      </c>
    </row>
    <row r="61" spans="6:7">
      <c r="F61" s="459" t="s">
        <v>694</v>
      </c>
      <c r="G61" s="459" t="s">
        <v>729</v>
      </c>
    </row>
    <row r="62" spans="6:7">
      <c r="F62" s="459" t="s">
        <v>695</v>
      </c>
      <c r="G62" s="459" t="s">
        <v>731</v>
      </c>
    </row>
    <row r="63" spans="6:7">
      <c r="G63" s="459" t="s">
        <v>733</v>
      </c>
    </row>
    <row r="64" spans="6:7">
      <c r="G64" s="459" t="s">
        <v>754</v>
      </c>
    </row>
    <row r="65" spans="1:7">
      <c r="G65" s="459" t="s">
        <v>736</v>
      </c>
    </row>
    <row r="66" spans="1:7">
      <c r="G66" s="459" t="s">
        <v>740</v>
      </c>
    </row>
    <row r="67" spans="1:7">
      <c r="G67" s="459" t="s">
        <v>741</v>
      </c>
    </row>
    <row r="68" spans="1:7">
      <c r="F68" s="459" t="s">
        <v>691</v>
      </c>
      <c r="G68" s="459" t="s">
        <v>717</v>
      </c>
    </row>
    <row r="69" spans="1:7">
      <c r="F69" s="459" t="s">
        <v>696</v>
      </c>
      <c r="G69" s="459" t="s">
        <v>756</v>
      </c>
    </row>
    <row r="70" spans="1:7">
      <c r="G70" s="459" t="s">
        <v>743</v>
      </c>
    </row>
    <row r="71" spans="1:7">
      <c r="G71" s="459" t="s">
        <v>744</v>
      </c>
    </row>
    <row r="72" spans="1:7">
      <c r="F72" s="459" t="s">
        <v>693</v>
      </c>
      <c r="G72" s="459" t="s">
        <v>693</v>
      </c>
    </row>
    <row r="74" spans="1:7">
      <c r="A74" s="460" t="s">
        <v>751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7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0.92379992990990956</v>
      </c>
      <c r="B4" s="463" t="s">
        <v>689</v>
      </c>
    </row>
    <row r="5" spans="1:2" ht="15" customHeight="1">
      <c r="A5" s="462">
        <v>2.4452555162509451E-2</v>
      </c>
      <c r="B5" s="463" t="s">
        <v>690</v>
      </c>
    </row>
    <row r="6" spans="1:2" ht="15" customHeight="1">
      <c r="A6" s="462">
        <v>1.9549581339507387E-2</v>
      </c>
      <c r="B6" s="463" t="s">
        <v>691</v>
      </c>
    </row>
    <row r="7" spans="1:2" ht="15" customHeight="1">
      <c r="A7" s="462">
        <v>1.7648945382304219E-2</v>
      </c>
      <c r="B7" s="463" t="s">
        <v>692</v>
      </c>
    </row>
    <row r="8" spans="1:2" ht="15" customHeight="1">
      <c r="A8" s="462">
        <v>9.3881298450950567E-3</v>
      </c>
      <c r="B8" s="463" t="s">
        <v>696</v>
      </c>
    </row>
    <row r="9" spans="1:2" ht="15" customHeight="1">
      <c r="A9" s="462">
        <v>2.9387170637978936E-3</v>
      </c>
      <c r="B9" s="463" t="s">
        <v>697</v>
      </c>
    </row>
    <row r="10" spans="1:2" ht="15" customHeight="1">
      <c r="A10" s="462">
        <v>8.9179436369706748E-4</v>
      </c>
      <c r="B10" s="463" t="s">
        <v>695</v>
      </c>
    </row>
    <row r="11" spans="1:2" ht="15" customHeight="1">
      <c r="A11" s="462">
        <v>8.8053312743104062E-4</v>
      </c>
      <c r="B11" s="463" t="s">
        <v>693</v>
      </c>
    </row>
    <row r="12" spans="1:2" ht="15" customHeight="1">
      <c r="A12" s="462">
        <v>3.999511615444755E-4</v>
      </c>
      <c r="B12" s="463" t="s">
        <v>694</v>
      </c>
    </row>
    <row r="13" spans="1:2" ht="15" customHeight="1">
      <c r="A13" s="462">
        <v>4.9868620640066783E-5</v>
      </c>
      <c r="B13" s="463" t="s">
        <v>699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689</v>
      </c>
      <c r="G38" s="459" t="s">
        <v>700</v>
      </c>
    </row>
    <row r="39" spans="6:7">
      <c r="G39" s="459" t="s">
        <v>701</v>
      </c>
    </row>
    <row r="40" spans="6:7">
      <c r="G40" s="459" t="s">
        <v>702</v>
      </c>
    </row>
    <row r="41" spans="6:7">
      <c r="G41" s="459" t="s">
        <v>703</v>
      </c>
    </row>
    <row r="42" spans="6:7">
      <c r="G42" s="459" t="s">
        <v>706</v>
      </c>
    </row>
    <row r="43" spans="6:7">
      <c r="G43" s="459" t="s">
        <v>707</v>
      </c>
    </row>
    <row r="44" spans="6:7">
      <c r="G44" s="459" t="s">
        <v>708</v>
      </c>
    </row>
    <row r="45" spans="6:7">
      <c r="G45" s="459" t="s">
        <v>709</v>
      </c>
    </row>
    <row r="46" spans="6:7">
      <c r="F46" s="459" t="s">
        <v>690</v>
      </c>
      <c r="G46" s="459" t="s">
        <v>710</v>
      </c>
    </row>
    <row r="47" spans="6:7">
      <c r="G47" s="459" t="s">
        <v>711</v>
      </c>
    </row>
    <row r="48" spans="6:7">
      <c r="G48" s="459" t="s">
        <v>712</v>
      </c>
    </row>
    <row r="49" spans="6:7">
      <c r="G49" s="459" t="s">
        <v>713</v>
      </c>
    </row>
    <row r="50" spans="6:7">
      <c r="G50" s="459" t="s">
        <v>714</v>
      </c>
    </row>
    <row r="51" spans="6:7">
      <c r="F51" s="459" t="s">
        <v>691</v>
      </c>
      <c r="G51" s="459" t="s">
        <v>716</v>
      </c>
    </row>
    <row r="52" spans="6:7">
      <c r="G52" s="459" t="s">
        <v>717</v>
      </c>
    </row>
    <row r="53" spans="6:7">
      <c r="G53" s="459" t="s">
        <v>752</v>
      </c>
    </row>
    <row r="54" spans="6:7">
      <c r="F54" s="459" t="s">
        <v>692</v>
      </c>
      <c r="G54" s="459" t="s">
        <v>719</v>
      </c>
    </row>
    <row r="55" spans="6:7">
      <c r="G55" s="459" t="s">
        <v>720</v>
      </c>
    </row>
    <row r="56" spans="6:7">
      <c r="G56" s="459" t="s">
        <v>721</v>
      </c>
    </row>
    <row r="57" spans="6:7">
      <c r="G57" s="459" t="s">
        <v>722</v>
      </c>
    </row>
    <row r="58" spans="6:7">
      <c r="G58" s="459" t="s">
        <v>723</v>
      </c>
    </row>
    <row r="59" spans="6:7">
      <c r="G59" s="459" t="s">
        <v>724</v>
      </c>
    </row>
    <row r="60" spans="6:7">
      <c r="G60" s="459" t="s">
        <v>727</v>
      </c>
    </row>
    <row r="61" spans="6:7">
      <c r="F61" s="459" t="s">
        <v>696</v>
      </c>
      <c r="G61" s="459" t="s">
        <v>742</v>
      </c>
    </row>
    <row r="62" spans="6:7">
      <c r="G62" s="459" t="s">
        <v>743</v>
      </c>
    </row>
    <row r="63" spans="6:7">
      <c r="G63" s="459" t="s">
        <v>744</v>
      </c>
    </row>
    <row r="64" spans="6:7">
      <c r="F64" s="459" t="s">
        <v>697</v>
      </c>
      <c r="G64" s="459" t="s">
        <v>746</v>
      </c>
    </row>
    <row r="65" spans="1:7">
      <c r="G65" s="459" t="s">
        <v>747</v>
      </c>
    </row>
    <row r="66" spans="1:7">
      <c r="G66" s="459" t="s">
        <v>753</v>
      </c>
    </row>
    <row r="67" spans="1:7">
      <c r="G67" s="459" t="s">
        <v>748</v>
      </c>
    </row>
    <row r="68" spans="1:7">
      <c r="F68" s="459" t="s">
        <v>695</v>
      </c>
      <c r="G68" s="459" t="s">
        <v>733</v>
      </c>
    </row>
    <row r="69" spans="1:7">
      <c r="G69" s="459" t="s">
        <v>754</v>
      </c>
    </row>
    <row r="70" spans="1:7">
      <c r="G70" s="459" t="s">
        <v>736</v>
      </c>
    </row>
    <row r="71" spans="1:7">
      <c r="G71" s="459" t="s">
        <v>739</v>
      </c>
    </row>
    <row r="72" spans="1:7">
      <c r="G72" s="459" t="s">
        <v>741</v>
      </c>
    </row>
    <row r="73" spans="1:7">
      <c r="F73" s="459" t="s">
        <v>693</v>
      </c>
      <c r="G73" s="459" t="s">
        <v>693</v>
      </c>
    </row>
    <row r="74" spans="1:7">
      <c r="F74" s="459" t="s">
        <v>694</v>
      </c>
      <c r="G74" s="459" t="s">
        <v>729</v>
      </c>
    </row>
    <row r="75" spans="1:7">
      <c r="F75" s="459" t="s">
        <v>699</v>
      </c>
      <c r="G75" s="459" t="s">
        <v>699</v>
      </c>
    </row>
    <row r="77" spans="1:7">
      <c r="A77" s="460" t="s">
        <v>751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2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0.8200769942836168</v>
      </c>
      <c r="B4" s="463" t="s">
        <v>689</v>
      </c>
    </row>
    <row r="5" spans="1:2" ht="15" customHeight="1">
      <c r="A5" s="462">
        <v>8.4414353462320291E-2</v>
      </c>
      <c r="B5" s="463" t="s">
        <v>690</v>
      </c>
    </row>
    <row r="6" spans="1:2" ht="15" customHeight="1">
      <c r="A6" s="462">
        <v>5.3677794887212762E-2</v>
      </c>
      <c r="B6" s="463" t="s">
        <v>691</v>
      </c>
    </row>
    <row r="7" spans="1:2" ht="15" customHeight="1">
      <c r="A7" s="462">
        <v>2.5073256448699236E-2</v>
      </c>
      <c r="B7" s="463" t="s">
        <v>692</v>
      </c>
    </row>
    <row r="8" spans="1:2" ht="15" customHeight="1">
      <c r="A8" s="462">
        <v>9.1780713021209874E-3</v>
      </c>
      <c r="B8" s="463" t="s">
        <v>693</v>
      </c>
    </row>
    <row r="9" spans="1:2" ht="15" customHeight="1">
      <c r="A9" s="462">
        <v>4.8533166674962552E-3</v>
      </c>
      <c r="B9" s="463" t="s">
        <v>694</v>
      </c>
    </row>
    <row r="10" spans="1:2" ht="15" customHeight="1">
      <c r="A10" s="462">
        <v>1.9566827336198887E-3</v>
      </c>
      <c r="B10" s="463" t="s">
        <v>695</v>
      </c>
    </row>
    <row r="11" spans="1:2" ht="15" customHeight="1">
      <c r="A11" s="462">
        <v>5.1008093870473915E-4</v>
      </c>
      <c r="B11" s="463" t="s">
        <v>696</v>
      </c>
    </row>
    <row r="12" spans="1:2" ht="15" customHeight="1">
      <c r="A12" s="462">
        <v>1.8974742148088539E-4</v>
      </c>
      <c r="B12" s="463" t="s">
        <v>697</v>
      </c>
    </row>
    <row r="13" spans="1:2" ht="15" customHeight="1">
      <c r="A13" s="462">
        <v>3.8211310872077521E-5</v>
      </c>
      <c r="B13" s="463" t="s">
        <v>698</v>
      </c>
    </row>
    <row r="14" spans="1:2" ht="15" customHeight="1">
      <c r="A14" s="462">
        <v>3.1502443041398345E-5</v>
      </c>
      <c r="B14" s="463" t="s">
        <v>699</v>
      </c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689</v>
      </c>
      <c r="G38" s="459" t="s">
        <v>700</v>
      </c>
    </row>
    <row r="39" spans="6:7">
      <c r="G39" s="459" t="s">
        <v>701</v>
      </c>
    </row>
    <row r="40" spans="6:7">
      <c r="G40" s="459" t="s">
        <v>702</v>
      </c>
    </row>
    <row r="41" spans="6:7">
      <c r="G41" s="459" t="s">
        <v>703</v>
      </c>
    </row>
    <row r="42" spans="6:7">
      <c r="G42" s="459" t="s">
        <v>704</v>
      </c>
    </row>
    <row r="43" spans="6:7">
      <c r="G43" s="459" t="s">
        <v>705</v>
      </c>
    </row>
    <row r="44" spans="6:7">
      <c r="G44" s="459" t="s">
        <v>706</v>
      </c>
    </row>
    <row r="45" spans="6:7">
      <c r="G45" s="459" t="s">
        <v>707</v>
      </c>
    </row>
    <row r="46" spans="6:7">
      <c r="G46" s="459" t="s">
        <v>708</v>
      </c>
    </row>
    <row r="47" spans="6:7">
      <c r="G47" s="459" t="s">
        <v>709</v>
      </c>
    </row>
    <row r="48" spans="6:7">
      <c r="F48" s="459" t="s">
        <v>690</v>
      </c>
      <c r="G48" s="459" t="s">
        <v>710</v>
      </c>
    </row>
    <row r="49" spans="6:7">
      <c r="G49" s="459" t="s">
        <v>711</v>
      </c>
    </row>
    <row r="50" spans="6:7">
      <c r="G50" s="459" t="s">
        <v>712</v>
      </c>
    </row>
    <row r="51" spans="6:7">
      <c r="G51" s="459" t="s">
        <v>713</v>
      </c>
    </row>
    <row r="52" spans="6:7">
      <c r="G52" s="459" t="s">
        <v>714</v>
      </c>
    </row>
    <row r="53" spans="6:7">
      <c r="G53" s="459" t="s">
        <v>715</v>
      </c>
    </row>
    <row r="54" spans="6:7">
      <c r="F54" s="459" t="s">
        <v>691</v>
      </c>
      <c r="G54" s="459" t="s">
        <v>716</v>
      </c>
    </row>
    <row r="55" spans="6:7">
      <c r="G55" s="459" t="s">
        <v>717</v>
      </c>
    </row>
    <row r="56" spans="6:7">
      <c r="F56" s="459" t="s">
        <v>692</v>
      </c>
      <c r="G56" s="459" t="s">
        <v>718</v>
      </c>
    </row>
    <row r="57" spans="6:7">
      <c r="G57" s="459" t="s">
        <v>719</v>
      </c>
    </row>
    <row r="58" spans="6:7">
      <c r="G58" s="459" t="s">
        <v>720</v>
      </c>
    </row>
    <row r="59" spans="6:7">
      <c r="G59" s="459" t="s">
        <v>721</v>
      </c>
    </row>
    <row r="60" spans="6:7">
      <c r="G60" s="459" t="s">
        <v>722</v>
      </c>
    </row>
    <row r="61" spans="6:7">
      <c r="G61" s="459" t="s">
        <v>723</v>
      </c>
    </row>
    <row r="62" spans="6:7">
      <c r="G62" s="459" t="s">
        <v>724</v>
      </c>
    </row>
    <row r="63" spans="6:7">
      <c r="G63" s="459" t="s">
        <v>725</v>
      </c>
    </row>
    <row r="64" spans="6:7">
      <c r="G64" s="459" t="s">
        <v>726</v>
      </c>
    </row>
    <row r="65" spans="6:7">
      <c r="G65" s="459" t="s">
        <v>727</v>
      </c>
    </row>
    <row r="66" spans="6:7">
      <c r="F66" s="459" t="s">
        <v>693</v>
      </c>
      <c r="G66" s="459" t="s">
        <v>693</v>
      </c>
    </row>
    <row r="67" spans="6:7">
      <c r="F67" s="459" t="s">
        <v>694</v>
      </c>
      <c r="G67" s="459" t="s">
        <v>728</v>
      </c>
    </row>
    <row r="68" spans="6:7">
      <c r="G68" s="459" t="s">
        <v>729</v>
      </c>
    </row>
    <row r="69" spans="6:7">
      <c r="F69" s="459" t="s">
        <v>695</v>
      </c>
      <c r="G69" s="459" t="s">
        <v>730</v>
      </c>
    </row>
    <row r="70" spans="6:7">
      <c r="G70" s="459" t="s">
        <v>731</v>
      </c>
    </row>
    <row r="71" spans="6:7">
      <c r="G71" s="459" t="s">
        <v>732</v>
      </c>
    </row>
    <row r="72" spans="6:7">
      <c r="G72" s="459" t="s">
        <v>733</v>
      </c>
    </row>
    <row r="73" spans="6:7">
      <c r="G73" s="459" t="s">
        <v>734</v>
      </c>
    </row>
    <row r="74" spans="6:7">
      <c r="G74" s="459" t="s">
        <v>735</v>
      </c>
    </row>
    <row r="75" spans="6:7">
      <c r="G75" s="459" t="s">
        <v>736</v>
      </c>
    </row>
    <row r="76" spans="6:7">
      <c r="G76" s="459" t="s">
        <v>737</v>
      </c>
    </row>
    <row r="77" spans="6:7">
      <c r="G77" s="459" t="s">
        <v>738</v>
      </c>
    </row>
    <row r="78" spans="6:7">
      <c r="G78" s="459" t="s">
        <v>739</v>
      </c>
    </row>
    <row r="79" spans="6:7">
      <c r="G79" s="459" t="s">
        <v>740</v>
      </c>
    </row>
    <row r="80" spans="6:7">
      <c r="G80" s="459" t="s">
        <v>741</v>
      </c>
    </row>
    <row r="81" spans="1:7">
      <c r="F81" s="459" t="s">
        <v>696</v>
      </c>
      <c r="G81" s="459" t="s">
        <v>742</v>
      </c>
    </row>
    <row r="82" spans="1:7">
      <c r="G82" s="459" t="s">
        <v>743</v>
      </c>
    </row>
    <row r="83" spans="1:7">
      <c r="G83" s="459" t="s">
        <v>744</v>
      </c>
    </row>
    <row r="84" spans="1:7">
      <c r="F84" s="459" t="s">
        <v>697</v>
      </c>
      <c r="G84" s="459" t="s">
        <v>745</v>
      </c>
    </row>
    <row r="85" spans="1:7">
      <c r="G85" s="459" t="s">
        <v>746</v>
      </c>
    </row>
    <row r="86" spans="1:7">
      <c r="G86" s="459" t="s">
        <v>747</v>
      </c>
    </row>
    <row r="87" spans="1:7">
      <c r="G87" s="459" t="s">
        <v>748</v>
      </c>
    </row>
    <row r="88" spans="1:7">
      <c r="F88" s="459" t="s">
        <v>698</v>
      </c>
      <c r="G88" s="459" t="s">
        <v>749</v>
      </c>
    </row>
    <row r="89" spans="1:7">
      <c r="G89" s="459" t="s">
        <v>750</v>
      </c>
    </row>
    <row r="90" spans="1:7">
      <c r="F90" s="459" t="s">
        <v>699</v>
      </c>
      <c r="G90" s="459" t="s">
        <v>699</v>
      </c>
    </row>
    <row r="92" spans="1:7">
      <c r="A92" s="460" t="s">
        <v>751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2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343</v>
      </c>
      <c r="C4" s="453" t="s">
        <v>344</v>
      </c>
      <c r="D4" s="453" t="s">
        <v>345</v>
      </c>
    </row>
    <row r="5" spans="1:4">
      <c r="A5">
        <v>2</v>
      </c>
      <c r="B5" s="452" t="s">
        <v>346</v>
      </c>
      <c r="C5" s="453" t="s">
        <v>347</v>
      </c>
      <c r="D5" s="453" t="s">
        <v>345</v>
      </c>
    </row>
    <row r="6" spans="1:4">
      <c r="A6">
        <v>3</v>
      </c>
      <c r="B6" s="452" t="s">
        <v>348</v>
      </c>
      <c r="C6" s="453" t="s">
        <v>349</v>
      </c>
      <c r="D6" s="453" t="s">
        <v>350</v>
      </c>
    </row>
    <row r="7" spans="1:4">
      <c r="A7">
        <v>4</v>
      </c>
      <c r="B7" s="452" t="s">
        <v>351</v>
      </c>
      <c r="C7" s="453" t="s">
        <v>352</v>
      </c>
      <c r="D7" s="453" t="s">
        <v>353</v>
      </c>
    </row>
    <row r="8" spans="1:4">
      <c r="A8">
        <v>5</v>
      </c>
      <c r="B8" s="452" t="s">
        <v>354</v>
      </c>
      <c r="C8" s="453" t="s">
        <v>355</v>
      </c>
      <c r="D8" s="453" t="s">
        <v>356</v>
      </c>
    </row>
    <row r="9" spans="1:4">
      <c r="A9">
        <v>6</v>
      </c>
      <c r="B9" s="452" t="s">
        <v>357</v>
      </c>
      <c r="C9" s="453" t="s">
        <v>358</v>
      </c>
      <c r="D9" s="453" t="s">
        <v>345</v>
      </c>
    </row>
    <row r="10" spans="1:4">
      <c r="A10">
        <v>7</v>
      </c>
      <c r="B10" s="452" t="s">
        <v>359</v>
      </c>
      <c r="C10" s="453" t="s">
        <v>360</v>
      </c>
      <c r="D10" s="453" t="s">
        <v>361</v>
      </c>
    </row>
    <row r="11" spans="1:4">
      <c r="A11">
        <v>8</v>
      </c>
      <c r="B11" s="452" t="s">
        <v>362</v>
      </c>
      <c r="C11" s="453" t="s">
        <v>363</v>
      </c>
      <c r="D11" s="453" t="s">
        <v>345</v>
      </c>
    </row>
    <row r="12" spans="1:4">
      <c r="A12">
        <v>9</v>
      </c>
      <c r="B12" s="452" t="s">
        <v>364</v>
      </c>
      <c r="C12" s="453" t="s">
        <v>365</v>
      </c>
      <c r="D12" s="453" t="s">
        <v>353</v>
      </c>
    </row>
    <row r="13" spans="1:4">
      <c r="A13">
        <v>10</v>
      </c>
      <c r="B13" s="452" t="s">
        <v>366</v>
      </c>
      <c r="C13" s="453" t="s">
        <v>367</v>
      </c>
      <c r="D13" s="453" t="s">
        <v>368</v>
      </c>
    </row>
    <row r="14" spans="1:4">
      <c r="A14">
        <v>11</v>
      </c>
      <c r="B14" s="452" t="s">
        <v>369</v>
      </c>
      <c r="C14" s="453" t="s">
        <v>370</v>
      </c>
      <c r="D14" s="453" t="s">
        <v>345</v>
      </c>
    </row>
    <row r="15" spans="1:4">
      <c r="A15">
        <v>12</v>
      </c>
      <c r="B15" s="452" t="s">
        <v>371</v>
      </c>
      <c r="C15" s="453" t="s">
        <v>372</v>
      </c>
      <c r="D15" s="453" t="s">
        <v>373</v>
      </c>
    </row>
    <row r="16" spans="1:4">
      <c r="A16">
        <v>13</v>
      </c>
      <c r="B16" s="452" t="s">
        <v>374</v>
      </c>
      <c r="C16" s="453" t="s">
        <v>375</v>
      </c>
      <c r="D16" s="453" t="s">
        <v>353</v>
      </c>
    </row>
    <row r="17" spans="1:4">
      <c r="A17">
        <v>14</v>
      </c>
      <c r="B17" s="452" t="s">
        <v>376</v>
      </c>
      <c r="C17" s="453" t="s">
        <v>377</v>
      </c>
      <c r="D17" s="453" t="s">
        <v>345</v>
      </c>
    </row>
    <row r="18" spans="1:4">
      <c r="A18">
        <v>15</v>
      </c>
      <c r="B18" s="452" t="s">
        <v>378</v>
      </c>
      <c r="C18" s="453" t="s">
        <v>379</v>
      </c>
      <c r="D18" s="453" t="s">
        <v>373</v>
      </c>
    </row>
    <row r="19" spans="1:4">
      <c r="A19">
        <v>16</v>
      </c>
      <c r="B19" s="452" t="s">
        <v>380</v>
      </c>
      <c r="C19" s="453" t="s">
        <v>381</v>
      </c>
      <c r="D19" s="453" t="s">
        <v>356</v>
      </c>
    </row>
    <row r="20" spans="1:4">
      <c r="A20">
        <v>17</v>
      </c>
      <c r="B20" s="452" t="s">
        <v>382</v>
      </c>
      <c r="C20" s="453" t="s">
        <v>383</v>
      </c>
      <c r="D20" s="453" t="s">
        <v>353</v>
      </c>
    </row>
    <row r="21" spans="1:4">
      <c r="A21">
        <v>18</v>
      </c>
      <c r="B21" s="452" t="s">
        <v>384</v>
      </c>
      <c r="C21" s="453" t="s">
        <v>385</v>
      </c>
      <c r="D21" s="453" t="s">
        <v>361</v>
      </c>
    </row>
    <row r="22" spans="1:4">
      <c r="A22">
        <v>19</v>
      </c>
      <c r="B22" s="452" t="s">
        <v>386</v>
      </c>
      <c r="C22" s="453" t="s">
        <v>387</v>
      </c>
      <c r="D22" s="453" t="s">
        <v>345</v>
      </c>
    </row>
    <row r="23" spans="1:4">
      <c r="A23">
        <v>20</v>
      </c>
      <c r="B23" s="452" t="s">
        <v>388</v>
      </c>
      <c r="C23" s="453" t="s">
        <v>389</v>
      </c>
      <c r="D23" s="453" t="s">
        <v>350</v>
      </c>
    </row>
    <row r="24" spans="1:4">
      <c r="A24">
        <v>21</v>
      </c>
      <c r="B24" s="452" t="s">
        <v>390</v>
      </c>
      <c r="C24" s="453" t="s">
        <v>391</v>
      </c>
      <c r="D24" s="453" t="s">
        <v>361</v>
      </c>
    </row>
    <row r="25" spans="1:4">
      <c r="A25">
        <v>22</v>
      </c>
      <c r="B25" s="452" t="s">
        <v>392</v>
      </c>
      <c r="C25" s="453" t="s">
        <v>393</v>
      </c>
      <c r="D25" s="453" t="s">
        <v>345</v>
      </c>
    </row>
    <row r="26" spans="1:4">
      <c r="A26">
        <v>23</v>
      </c>
      <c r="B26" s="452" t="s">
        <v>394</v>
      </c>
      <c r="C26" s="453" t="s">
        <v>395</v>
      </c>
      <c r="D26" s="453" t="s">
        <v>356</v>
      </c>
    </row>
    <row r="27" spans="1:4">
      <c r="A27">
        <v>24</v>
      </c>
      <c r="B27" s="452" t="s">
        <v>396</v>
      </c>
      <c r="C27" s="453" t="s">
        <v>397</v>
      </c>
      <c r="D27" s="453" t="s">
        <v>356</v>
      </c>
    </row>
    <row r="28" spans="1:4">
      <c r="A28">
        <v>25</v>
      </c>
      <c r="B28" s="452" t="s">
        <v>398</v>
      </c>
      <c r="C28" s="453" t="s">
        <v>399</v>
      </c>
      <c r="D28" s="453" t="s">
        <v>400</v>
      </c>
    </row>
    <row r="29" spans="1:4">
      <c r="A29">
        <v>26</v>
      </c>
      <c r="B29" s="452" t="s">
        <v>401</v>
      </c>
      <c r="C29" s="453" t="s">
        <v>402</v>
      </c>
      <c r="D29" s="453" t="s">
        <v>345</v>
      </c>
    </row>
    <row r="30" spans="1:4">
      <c r="A30">
        <v>27</v>
      </c>
      <c r="B30" s="452" t="s">
        <v>403</v>
      </c>
      <c r="C30" s="453" t="s">
        <v>404</v>
      </c>
      <c r="D30" s="453" t="s">
        <v>345</v>
      </c>
    </row>
    <row r="31" spans="1:4">
      <c r="A31">
        <v>28</v>
      </c>
      <c r="B31" s="452" t="s">
        <v>405</v>
      </c>
      <c r="C31" s="453" t="s">
        <v>406</v>
      </c>
      <c r="D31" s="453" t="s">
        <v>345</v>
      </c>
    </row>
    <row r="32" spans="1:4">
      <c r="A32">
        <v>29</v>
      </c>
      <c r="B32" s="452" t="s">
        <v>407</v>
      </c>
      <c r="C32" s="453" t="s">
        <v>408</v>
      </c>
      <c r="D32" s="453" t="s">
        <v>356</v>
      </c>
    </row>
    <row r="33" spans="1:4">
      <c r="A33">
        <v>30</v>
      </c>
      <c r="B33" s="452" t="s">
        <v>409</v>
      </c>
      <c r="C33" s="453" t="s">
        <v>410</v>
      </c>
      <c r="D33" s="453" t="s">
        <v>345</v>
      </c>
    </row>
    <row r="34" spans="1:4">
      <c r="A34">
        <v>31</v>
      </c>
      <c r="B34" s="452" t="s">
        <v>411</v>
      </c>
      <c r="C34" s="453" t="s">
        <v>412</v>
      </c>
      <c r="D34" s="453" t="s">
        <v>345</v>
      </c>
    </row>
    <row r="35" spans="1:4">
      <c r="A35">
        <v>32</v>
      </c>
      <c r="B35" s="452" t="s">
        <v>413</v>
      </c>
      <c r="C35" s="453" t="s">
        <v>414</v>
      </c>
      <c r="D35" s="453" t="s">
        <v>373</v>
      </c>
    </row>
    <row r="36" spans="1:4">
      <c r="A36">
        <v>33</v>
      </c>
      <c r="B36" s="452" t="s">
        <v>415</v>
      </c>
      <c r="C36" s="453" t="s">
        <v>416</v>
      </c>
      <c r="D36" s="453" t="s">
        <v>345</v>
      </c>
    </row>
    <row r="37" spans="1:4">
      <c r="A37">
        <v>34</v>
      </c>
      <c r="B37" s="452" t="s">
        <v>417</v>
      </c>
      <c r="C37" s="453" t="s">
        <v>418</v>
      </c>
      <c r="D37" s="453" t="s">
        <v>345</v>
      </c>
    </row>
    <row r="38" spans="1:4">
      <c r="A38">
        <v>35</v>
      </c>
      <c r="B38" s="452" t="s">
        <v>419</v>
      </c>
      <c r="C38" s="453" t="s">
        <v>420</v>
      </c>
      <c r="D38" s="453" t="s">
        <v>286</v>
      </c>
    </row>
    <row r="39" spans="1:4">
      <c r="A39">
        <v>36</v>
      </c>
      <c r="B39" s="452" t="s">
        <v>421</v>
      </c>
      <c r="C39" s="453" t="s">
        <v>422</v>
      </c>
      <c r="D39" s="453" t="s">
        <v>345</v>
      </c>
    </row>
    <row r="40" spans="1:4">
      <c r="A40">
        <v>37</v>
      </c>
      <c r="B40" s="452" t="s">
        <v>423</v>
      </c>
      <c r="C40" s="453" t="s">
        <v>424</v>
      </c>
      <c r="D40" s="453" t="s">
        <v>345</v>
      </c>
    </row>
    <row r="41" spans="1:4">
      <c r="A41">
        <v>38</v>
      </c>
      <c r="B41" s="452" t="s">
        <v>425</v>
      </c>
      <c r="C41" s="453" t="s">
        <v>426</v>
      </c>
      <c r="D41" s="453" t="s">
        <v>361</v>
      </c>
    </row>
    <row r="42" spans="1:4">
      <c r="A42">
        <v>39</v>
      </c>
      <c r="B42" s="452" t="s">
        <v>427</v>
      </c>
      <c r="C42" s="453" t="s">
        <v>428</v>
      </c>
      <c r="D42" s="453" t="s">
        <v>345</v>
      </c>
    </row>
    <row r="43" spans="1:4">
      <c r="A43">
        <v>40</v>
      </c>
      <c r="B43" s="452" t="s">
        <v>429</v>
      </c>
      <c r="C43" s="453" t="s">
        <v>430</v>
      </c>
      <c r="D43" s="453" t="s">
        <v>345</v>
      </c>
    </row>
    <row r="44" spans="1:4">
      <c r="A44">
        <v>41</v>
      </c>
      <c r="B44" s="452" t="s">
        <v>431</v>
      </c>
      <c r="C44" s="453" t="s">
        <v>432</v>
      </c>
      <c r="D44" s="453" t="s">
        <v>353</v>
      </c>
    </row>
    <row r="45" spans="1:4">
      <c r="A45">
        <v>42</v>
      </c>
      <c r="B45" s="452" t="s">
        <v>433</v>
      </c>
      <c r="C45" s="453" t="s">
        <v>434</v>
      </c>
      <c r="D45" s="453" t="s">
        <v>345</v>
      </c>
    </row>
    <row r="46" spans="1:4">
      <c r="A46">
        <v>43</v>
      </c>
      <c r="B46" s="452" t="s">
        <v>435</v>
      </c>
      <c r="C46" s="453" t="s">
        <v>436</v>
      </c>
      <c r="D46" s="453" t="s">
        <v>345</v>
      </c>
    </row>
    <row r="47" spans="1:4">
      <c r="A47">
        <v>44</v>
      </c>
      <c r="B47" s="452" t="s">
        <v>437</v>
      </c>
      <c r="C47" s="453" t="s">
        <v>438</v>
      </c>
      <c r="D47" s="453" t="s">
        <v>350</v>
      </c>
    </row>
    <row r="48" spans="1:4">
      <c r="A48">
        <v>45</v>
      </c>
      <c r="B48" s="452" t="s">
        <v>439</v>
      </c>
      <c r="C48" s="453" t="s">
        <v>440</v>
      </c>
      <c r="D48" s="453" t="s">
        <v>286</v>
      </c>
    </row>
    <row r="49" spans="1:4">
      <c r="A49">
        <v>46</v>
      </c>
      <c r="B49" s="452" t="s">
        <v>441</v>
      </c>
      <c r="C49" s="453" t="s">
        <v>442</v>
      </c>
      <c r="D49" s="453" t="s">
        <v>368</v>
      </c>
    </row>
    <row r="50" spans="1:4">
      <c r="A50">
        <v>47</v>
      </c>
      <c r="B50" s="452" t="s">
        <v>443</v>
      </c>
      <c r="C50" s="453" t="s">
        <v>444</v>
      </c>
      <c r="D50" s="453" t="s">
        <v>353</v>
      </c>
    </row>
    <row r="51" spans="1:4">
      <c r="A51">
        <v>48</v>
      </c>
      <c r="B51" s="452" t="s">
        <v>445</v>
      </c>
      <c r="C51" s="453" t="s">
        <v>446</v>
      </c>
      <c r="D51" s="453" t="s">
        <v>345</v>
      </c>
    </row>
    <row r="52" spans="1:4">
      <c r="A52">
        <v>49</v>
      </c>
      <c r="B52" s="452" t="s">
        <v>447</v>
      </c>
      <c r="C52" s="453" t="s">
        <v>448</v>
      </c>
      <c r="D52" s="453" t="s">
        <v>345</v>
      </c>
    </row>
    <row r="53" spans="1:4">
      <c r="A53">
        <v>50</v>
      </c>
      <c r="B53" s="452" t="s">
        <v>449</v>
      </c>
      <c r="C53" s="453" t="s">
        <v>450</v>
      </c>
      <c r="D53" s="453" t="s">
        <v>368</v>
      </c>
    </row>
    <row r="54" spans="1:4">
      <c r="A54">
        <v>51</v>
      </c>
      <c r="B54" s="452" t="s">
        <v>451</v>
      </c>
      <c r="C54" s="453" t="s">
        <v>452</v>
      </c>
      <c r="D54" s="453" t="s">
        <v>345</v>
      </c>
    </row>
    <row r="55" spans="1:4">
      <c r="A55">
        <v>52</v>
      </c>
      <c r="B55" s="452" t="s">
        <v>453</v>
      </c>
      <c r="C55" s="453" t="s">
        <v>454</v>
      </c>
      <c r="D55" s="453" t="s">
        <v>345</v>
      </c>
    </row>
    <row r="56" spans="1:4">
      <c r="A56">
        <v>53</v>
      </c>
      <c r="B56" s="452" t="s">
        <v>455</v>
      </c>
      <c r="C56" s="453" t="s">
        <v>456</v>
      </c>
      <c r="D56" s="453" t="s">
        <v>345</v>
      </c>
    </row>
    <row r="57" spans="1:4">
      <c r="A57">
        <v>54</v>
      </c>
      <c r="B57" s="452" t="s">
        <v>457</v>
      </c>
      <c r="C57" s="453" t="s">
        <v>458</v>
      </c>
      <c r="D57" s="453" t="s">
        <v>368</v>
      </c>
    </row>
    <row r="58" spans="1:4">
      <c r="A58">
        <v>55</v>
      </c>
      <c r="B58" s="452" t="s">
        <v>459</v>
      </c>
      <c r="C58" s="453" t="s">
        <v>460</v>
      </c>
      <c r="D58" s="453" t="s">
        <v>345</v>
      </c>
    </row>
    <row r="59" spans="1:4">
      <c r="A59">
        <v>56</v>
      </c>
      <c r="B59" s="452" t="s">
        <v>461</v>
      </c>
      <c r="C59" s="453" t="s">
        <v>462</v>
      </c>
      <c r="D59" s="453" t="s">
        <v>345</v>
      </c>
    </row>
    <row r="60" spans="1:4">
      <c r="A60">
        <v>57</v>
      </c>
      <c r="B60" s="452" t="s">
        <v>463</v>
      </c>
      <c r="C60" s="453" t="s">
        <v>464</v>
      </c>
      <c r="D60" s="453" t="s">
        <v>345</v>
      </c>
    </row>
    <row r="61" spans="1:4">
      <c r="A61">
        <v>58</v>
      </c>
      <c r="B61" s="452" t="s">
        <v>465</v>
      </c>
      <c r="C61" s="453" t="s">
        <v>466</v>
      </c>
      <c r="D61" s="453" t="s">
        <v>345</v>
      </c>
    </row>
    <row r="62" spans="1:4">
      <c r="A62">
        <v>59</v>
      </c>
      <c r="B62" s="452" t="s">
        <v>467</v>
      </c>
      <c r="C62" s="453" t="s">
        <v>468</v>
      </c>
      <c r="D62" s="453" t="s">
        <v>345</v>
      </c>
    </row>
    <row r="63" spans="1:4">
      <c r="A63">
        <v>60</v>
      </c>
      <c r="B63" s="452" t="s">
        <v>469</v>
      </c>
      <c r="C63" s="453" t="s">
        <v>470</v>
      </c>
      <c r="D63" s="453" t="s">
        <v>345</v>
      </c>
    </row>
    <row r="64" spans="1:4">
      <c r="A64">
        <v>61</v>
      </c>
      <c r="B64" s="452" t="s">
        <v>471</v>
      </c>
      <c r="C64" s="453" t="s">
        <v>472</v>
      </c>
      <c r="D64" s="453" t="s">
        <v>345</v>
      </c>
    </row>
    <row r="65" spans="1:4">
      <c r="A65">
        <v>62</v>
      </c>
      <c r="B65" s="452" t="s">
        <v>473</v>
      </c>
      <c r="C65" s="453" t="s">
        <v>474</v>
      </c>
      <c r="D65" s="453" t="s">
        <v>345</v>
      </c>
    </row>
    <row r="66" spans="1:4">
      <c r="A66">
        <v>63</v>
      </c>
      <c r="B66" s="452" t="s">
        <v>475</v>
      </c>
      <c r="C66" s="453" t="s">
        <v>476</v>
      </c>
      <c r="D66" s="453" t="s">
        <v>345</v>
      </c>
    </row>
    <row r="67" spans="1:4">
      <c r="A67">
        <v>64</v>
      </c>
      <c r="B67" s="452" t="s">
        <v>477</v>
      </c>
      <c r="C67" s="453" t="s">
        <v>478</v>
      </c>
      <c r="D67" s="453" t="s">
        <v>361</v>
      </c>
    </row>
    <row r="68" spans="1:4">
      <c r="A68">
        <v>65</v>
      </c>
      <c r="B68" s="452" t="s">
        <v>479</v>
      </c>
      <c r="C68" s="453" t="s">
        <v>480</v>
      </c>
      <c r="D68" s="453" t="s">
        <v>345</v>
      </c>
    </row>
    <row r="69" spans="1:4">
      <c r="A69">
        <v>66</v>
      </c>
      <c r="B69" s="452" t="s">
        <v>481</v>
      </c>
      <c r="C69" s="453" t="s">
        <v>482</v>
      </c>
      <c r="D69" s="453" t="s">
        <v>345</v>
      </c>
    </row>
    <row r="70" spans="1:4">
      <c r="A70">
        <v>67</v>
      </c>
      <c r="B70" s="452" t="s">
        <v>483</v>
      </c>
      <c r="C70" s="453" t="s">
        <v>484</v>
      </c>
      <c r="D70" s="453" t="s">
        <v>345</v>
      </c>
    </row>
    <row r="71" spans="1:4">
      <c r="A71">
        <v>68</v>
      </c>
      <c r="B71" s="452" t="s">
        <v>485</v>
      </c>
      <c r="C71" s="453" t="s">
        <v>486</v>
      </c>
      <c r="D71" s="453" t="s">
        <v>361</v>
      </c>
    </row>
    <row r="72" spans="1:4">
      <c r="A72">
        <v>69</v>
      </c>
      <c r="B72" s="452" t="s">
        <v>487</v>
      </c>
      <c r="C72" s="453" t="s">
        <v>488</v>
      </c>
      <c r="D72" s="453" t="s">
        <v>345</v>
      </c>
    </row>
    <row r="73" spans="1:4">
      <c r="A73">
        <v>70</v>
      </c>
      <c r="B73" s="452" t="s">
        <v>489</v>
      </c>
      <c r="C73" s="453" t="s">
        <v>490</v>
      </c>
      <c r="D73" s="453" t="s">
        <v>353</v>
      </c>
    </row>
    <row r="74" spans="1:4">
      <c r="A74">
        <v>71</v>
      </c>
      <c r="B74" s="452" t="s">
        <v>491</v>
      </c>
      <c r="C74" s="453" t="s">
        <v>492</v>
      </c>
      <c r="D74" s="453" t="s">
        <v>345</v>
      </c>
    </row>
    <row r="75" spans="1:4">
      <c r="A75">
        <v>72</v>
      </c>
      <c r="B75" s="452" t="s">
        <v>493</v>
      </c>
      <c r="C75" s="453" t="s">
        <v>494</v>
      </c>
      <c r="D75" s="453" t="s">
        <v>345</v>
      </c>
    </row>
    <row r="76" spans="1:4">
      <c r="A76">
        <v>73</v>
      </c>
      <c r="B76" s="452" t="s">
        <v>495</v>
      </c>
      <c r="C76" s="453" t="s">
        <v>496</v>
      </c>
      <c r="D76" s="453" t="s">
        <v>350</v>
      </c>
    </row>
    <row r="77" spans="1:4">
      <c r="A77">
        <v>74</v>
      </c>
      <c r="B77" s="452" t="s">
        <v>497</v>
      </c>
      <c r="C77" s="453" t="s">
        <v>498</v>
      </c>
      <c r="D77" s="453" t="s">
        <v>345</v>
      </c>
    </row>
    <row r="78" spans="1:4">
      <c r="A78">
        <v>75</v>
      </c>
      <c r="B78" s="452" t="s">
        <v>499</v>
      </c>
      <c r="C78" s="453" t="s">
        <v>500</v>
      </c>
      <c r="D78" s="453" t="s">
        <v>345</v>
      </c>
    </row>
    <row r="79" spans="1:4">
      <c r="A79">
        <v>76</v>
      </c>
      <c r="B79" s="452" t="s">
        <v>501</v>
      </c>
      <c r="C79" s="453" t="s">
        <v>502</v>
      </c>
      <c r="D79" s="453" t="s">
        <v>345</v>
      </c>
    </row>
    <row r="80" spans="1:4">
      <c r="A80">
        <v>77</v>
      </c>
      <c r="B80" s="452" t="s">
        <v>503</v>
      </c>
      <c r="C80" s="453" t="s">
        <v>504</v>
      </c>
      <c r="D80" s="453" t="s">
        <v>345</v>
      </c>
    </row>
    <row r="81" spans="1:4">
      <c r="A81">
        <v>78</v>
      </c>
      <c r="B81" s="452" t="s">
        <v>505</v>
      </c>
      <c r="C81" s="453" t="s">
        <v>506</v>
      </c>
      <c r="D81" s="453" t="s">
        <v>356</v>
      </c>
    </row>
    <row r="82" spans="1:4">
      <c r="A82">
        <v>79</v>
      </c>
      <c r="B82" s="452" t="s">
        <v>507</v>
      </c>
      <c r="C82" s="453" t="s">
        <v>508</v>
      </c>
      <c r="D82" s="453" t="s">
        <v>345</v>
      </c>
    </row>
    <row r="83" spans="1:4">
      <c r="A83">
        <v>80</v>
      </c>
      <c r="B83" s="452" t="s">
        <v>509</v>
      </c>
      <c r="C83" s="453" t="s">
        <v>510</v>
      </c>
      <c r="D83" s="453" t="s">
        <v>345</v>
      </c>
    </row>
    <row r="84" spans="1:4">
      <c r="A84">
        <v>81</v>
      </c>
      <c r="B84" s="452" t="s">
        <v>511</v>
      </c>
      <c r="C84" s="453" t="s">
        <v>512</v>
      </c>
      <c r="D84" s="453" t="s">
        <v>345</v>
      </c>
    </row>
    <row r="85" spans="1:4">
      <c r="A85">
        <v>82</v>
      </c>
      <c r="B85" s="452" t="s">
        <v>513</v>
      </c>
      <c r="C85" s="453" t="s">
        <v>514</v>
      </c>
      <c r="D85" s="453" t="s">
        <v>350</v>
      </c>
    </row>
    <row r="86" spans="1:4">
      <c r="A86">
        <v>83</v>
      </c>
      <c r="B86" s="452" t="s">
        <v>515</v>
      </c>
      <c r="C86" s="453" t="s">
        <v>516</v>
      </c>
      <c r="D86" s="453" t="s">
        <v>350</v>
      </c>
    </row>
    <row r="87" spans="1:4">
      <c r="A87">
        <v>84</v>
      </c>
      <c r="B87" s="452" t="s">
        <v>517</v>
      </c>
      <c r="C87" s="453" t="s">
        <v>518</v>
      </c>
      <c r="D87" s="453" t="s">
        <v>345</v>
      </c>
    </row>
    <row r="88" spans="1:4">
      <c r="A88">
        <v>85</v>
      </c>
      <c r="B88" s="452" t="s">
        <v>519</v>
      </c>
      <c r="C88" s="453" t="s">
        <v>520</v>
      </c>
      <c r="D88" s="453" t="s">
        <v>345</v>
      </c>
    </row>
    <row r="89" spans="1:4">
      <c r="A89">
        <v>86</v>
      </c>
      <c r="B89" s="452" t="s">
        <v>521</v>
      </c>
      <c r="C89" s="453" t="s">
        <v>522</v>
      </c>
      <c r="D89" s="453" t="s">
        <v>345</v>
      </c>
    </row>
    <row r="90" spans="1:4">
      <c r="A90">
        <v>87</v>
      </c>
      <c r="B90" s="452" t="s">
        <v>523</v>
      </c>
      <c r="C90" s="453" t="s">
        <v>524</v>
      </c>
      <c r="D90" s="453" t="s">
        <v>345</v>
      </c>
    </row>
    <row r="91" spans="1:4">
      <c r="A91">
        <v>88</v>
      </c>
      <c r="B91" s="452" t="s">
        <v>525</v>
      </c>
      <c r="C91" s="453" t="s">
        <v>526</v>
      </c>
      <c r="D91" s="453" t="s">
        <v>345</v>
      </c>
    </row>
    <row r="92" spans="1:4">
      <c r="A92">
        <v>89</v>
      </c>
      <c r="B92" s="452" t="s">
        <v>527</v>
      </c>
      <c r="C92" s="453" t="s">
        <v>528</v>
      </c>
      <c r="D92" s="453" t="s">
        <v>345</v>
      </c>
    </row>
    <row r="93" spans="1:4">
      <c r="A93">
        <v>90</v>
      </c>
      <c r="B93" s="452" t="s">
        <v>529</v>
      </c>
      <c r="C93" s="453" t="s">
        <v>530</v>
      </c>
      <c r="D93" s="453" t="s">
        <v>345</v>
      </c>
    </row>
    <row r="94" spans="1:4">
      <c r="A94">
        <v>91</v>
      </c>
      <c r="B94" s="452" t="s">
        <v>531</v>
      </c>
      <c r="C94" s="453" t="s">
        <v>532</v>
      </c>
      <c r="D94" s="453" t="s">
        <v>350</v>
      </c>
    </row>
    <row r="95" spans="1:4">
      <c r="A95">
        <v>92</v>
      </c>
      <c r="B95" s="452" t="s">
        <v>533</v>
      </c>
      <c r="C95" s="453" t="s">
        <v>534</v>
      </c>
      <c r="D95" s="453" t="s">
        <v>345</v>
      </c>
    </row>
    <row r="96" spans="1:4">
      <c r="A96">
        <v>93</v>
      </c>
      <c r="B96" s="452" t="s">
        <v>535</v>
      </c>
      <c r="C96" s="453" t="s">
        <v>536</v>
      </c>
      <c r="D96" s="453" t="s">
        <v>345</v>
      </c>
    </row>
    <row r="97" spans="1:4">
      <c r="A97">
        <v>94</v>
      </c>
      <c r="B97" s="452" t="s">
        <v>537</v>
      </c>
      <c r="C97" s="453" t="s">
        <v>538</v>
      </c>
      <c r="D97" s="453" t="s">
        <v>400</v>
      </c>
    </row>
    <row r="98" spans="1:4">
      <c r="A98">
        <v>95</v>
      </c>
      <c r="B98" s="452" t="s">
        <v>539</v>
      </c>
      <c r="C98" s="453" t="s">
        <v>540</v>
      </c>
      <c r="D98" s="453" t="s">
        <v>345</v>
      </c>
    </row>
    <row r="99" spans="1:4">
      <c r="A99">
        <v>96</v>
      </c>
      <c r="B99" s="452" t="s">
        <v>541</v>
      </c>
      <c r="C99" s="453" t="s">
        <v>542</v>
      </c>
      <c r="D99" s="453" t="s">
        <v>345</v>
      </c>
    </row>
    <row r="100" spans="1:4">
      <c r="A100">
        <v>97</v>
      </c>
      <c r="B100" s="452" t="s">
        <v>543</v>
      </c>
      <c r="C100" s="453" t="s">
        <v>544</v>
      </c>
      <c r="D100" s="453" t="s">
        <v>345</v>
      </c>
    </row>
    <row r="101" spans="1:4">
      <c r="A101">
        <v>98</v>
      </c>
      <c r="B101" s="452" t="s">
        <v>545</v>
      </c>
      <c r="C101" s="453" t="s">
        <v>546</v>
      </c>
      <c r="D101" s="453" t="s">
        <v>345</v>
      </c>
    </row>
    <row r="102" spans="1:4">
      <c r="A102">
        <v>99</v>
      </c>
      <c r="B102" s="452" t="s">
        <v>547</v>
      </c>
      <c r="C102" s="453" t="s">
        <v>548</v>
      </c>
      <c r="D102" s="453" t="s">
        <v>345</v>
      </c>
    </row>
    <row r="103" spans="1:4">
      <c r="A103">
        <v>100</v>
      </c>
      <c r="B103" s="452" t="s">
        <v>549</v>
      </c>
      <c r="C103" s="453" t="s">
        <v>550</v>
      </c>
      <c r="D103" s="453" t="s">
        <v>345</v>
      </c>
    </row>
    <row r="104" spans="1:4">
      <c r="A104">
        <v>101</v>
      </c>
      <c r="B104" s="452" t="s">
        <v>551</v>
      </c>
      <c r="C104" s="453" t="s">
        <v>552</v>
      </c>
      <c r="D104" s="453" t="s">
        <v>345</v>
      </c>
    </row>
    <row r="105" spans="1:4">
      <c r="A105">
        <v>102</v>
      </c>
      <c r="B105" s="452" t="s">
        <v>553</v>
      </c>
      <c r="C105" s="453" t="s">
        <v>554</v>
      </c>
      <c r="D105" s="453" t="s">
        <v>345</v>
      </c>
    </row>
    <row r="106" spans="1:4">
      <c r="A106">
        <v>103</v>
      </c>
      <c r="B106" s="452" t="s">
        <v>555</v>
      </c>
      <c r="C106" s="453" t="s">
        <v>556</v>
      </c>
      <c r="D106" s="453" t="s">
        <v>361</v>
      </c>
    </row>
    <row r="107" spans="1:4">
      <c r="A107">
        <v>104</v>
      </c>
      <c r="B107" s="452" t="s">
        <v>557</v>
      </c>
      <c r="C107" s="453" t="s">
        <v>558</v>
      </c>
      <c r="D107" s="453" t="s">
        <v>345</v>
      </c>
    </row>
    <row r="108" spans="1:4">
      <c r="A108">
        <v>105</v>
      </c>
      <c r="B108" s="452" t="s">
        <v>559</v>
      </c>
      <c r="C108" s="453" t="s">
        <v>560</v>
      </c>
      <c r="D108" s="453" t="s">
        <v>345</v>
      </c>
    </row>
    <row r="109" spans="1:4">
      <c r="A109">
        <v>106</v>
      </c>
      <c r="B109" s="452" t="s">
        <v>561</v>
      </c>
      <c r="C109" s="453" t="s">
        <v>562</v>
      </c>
      <c r="D109" s="453" t="s">
        <v>345</v>
      </c>
    </row>
    <row r="110" spans="1:4">
      <c r="A110">
        <v>107</v>
      </c>
      <c r="B110" s="452" t="s">
        <v>563</v>
      </c>
      <c r="C110" s="453" t="s">
        <v>564</v>
      </c>
      <c r="D110" s="453" t="s">
        <v>345</v>
      </c>
    </row>
    <row r="111" spans="1:4">
      <c r="A111">
        <v>108</v>
      </c>
      <c r="B111" s="452" t="s">
        <v>565</v>
      </c>
      <c r="C111" s="453" t="s">
        <v>566</v>
      </c>
      <c r="D111" s="453" t="s">
        <v>400</v>
      </c>
    </row>
    <row r="112" spans="1:4">
      <c r="A112">
        <v>109</v>
      </c>
      <c r="B112" s="452" t="s">
        <v>567</v>
      </c>
      <c r="C112" s="453" t="s">
        <v>568</v>
      </c>
      <c r="D112" s="453" t="s">
        <v>345</v>
      </c>
    </row>
    <row r="113" spans="1:4">
      <c r="A113">
        <v>110</v>
      </c>
      <c r="B113" s="452" t="s">
        <v>569</v>
      </c>
      <c r="C113" s="453" t="s">
        <v>570</v>
      </c>
      <c r="D113" s="453" t="s">
        <v>345</v>
      </c>
    </row>
    <row r="114" spans="1:4">
      <c r="A114">
        <v>111</v>
      </c>
      <c r="B114" s="452" t="s">
        <v>571</v>
      </c>
      <c r="C114" s="453" t="s">
        <v>572</v>
      </c>
      <c r="D114" s="453" t="s">
        <v>345</v>
      </c>
    </row>
    <row r="115" spans="1:4">
      <c r="A115">
        <v>112</v>
      </c>
      <c r="B115" s="452" t="s">
        <v>573</v>
      </c>
      <c r="C115" s="453" t="s">
        <v>574</v>
      </c>
      <c r="D115" s="453" t="s">
        <v>345</v>
      </c>
    </row>
    <row r="116" spans="1:4">
      <c r="A116">
        <v>113</v>
      </c>
      <c r="B116" s="452" t="s">
        <v>575</v>
      </c>
      <c r="C116" s="453" t="s">
        <v>576</v>
      </c>
      <c r="D116" s="453" t="s">
        <v>350</v>
      </c>
    </row>
    <row r="117" spans="1:4">
      <c r="A117">
        <v>114</v>
      </c>
      <c r="B117" s="452" t="s">
        <v>577</v>
      </c>
      <c r="C117" s="453" t="s">
        <v>578</v>
      </c>
      <c r="D117" s="453" t="s">
        <v>345</v>
      </c>
    </row>
    <row r="118" spans="1:4">
      <c r="A118">
        <v>115</v>
      </c>
      <c r="B118" s="452" t="s">
        <v>579</v>
      </c>
      <c r="C118" s="453" t="s">
        <v>580</v>
      </c>
      <c r="D118" s="453" t="s">
        <v>353</v>
      </c>
    </row>
    <row r="119" spans="1:4">
      <c r="A119">
        <v>116</v>
      </c>
      <c r="B119" s="452" t="s">
        <v>581</v>
      </c>
      <c r="C119" s="453" t="s">
        <v>582</v>
      </c>
      <c r="D119" s="453" t="s">
        <v>345</v>
      </c>
    </row>
    <row r="120" spans="1:4">
      <c r="A120">
        <v>117</v>
      </c>
      <c r="B120" s="452" t="s">
        <v>583</v>
      </c>
      <c r="C120" s="453" t="s">
        <v>584</v>
      </c>
      <c r="D120" s="453" t="s">
        <v>345</v>
      </c>
    </row>
    <row r="121" spans="1:4">
      <c r="A121">
        <v>118</v>
      </c>
      <c r="B121" s="452" t="s">
        <v>585</v>
      </c>
      <c r="C121" s="453" t="s">
        <v>586</v>
      </c>
      <c r="D121" s="453" t="s">
        <v>345</v>
      </c>
    </row>
    <row r="122" spans="1:4">
      <c r="A122">
        <v>119</v>
      </c>
      <c r="B122" s="452" t="s">
        <v>587</v>
      </c>
      <c r="C122" s="453" t="s">
        <v>588</v>
      </c>
      <c r="D122" s="453" t="s">
        <v>345</v>
      </c>
    </row>
    <row r="123" spans="1:4">
      <c r="A123">
        <v>120</v>
      </c>
      <c r="B123" s="452" t="s">
        <v>589</v>
      </c>
      <c r="C123" s="453" t="s">
        <v>590</v>
      </c>
      <c r="D123" s="453" t="s">
        <v>345</v>
      </c>
    </row>
    <row r="124" spans="1:4">
      <c r="A124">
        <v>121</v>
      </c>
      <c r="B124" s="452" t="s">
        <v>591</v>
      </c>
      <c r="C124" s="453" t="s">
        <v>592</v>
      </c>
      <c r="D124" s="453" t="s">
        <v>345</v>
      </c>
    </row>
    <row r="125" spans="1:4">
      <c r="A125">
        <v>122</v>
      </c>
      <c r="B125" s="452" t="s">
        <v>593</v>
      </c>
      <c r="C125" s="453" t="s">
        <v>594</v>
      </c>
      <c r="D125" s="453" t="s">
        <v>345</v>
      </c>
    </row>
    <row r="126" spans="1:4">
      <c r="A126">
        <v>123</v>
      </c>
      <c r="B126" s="452" t="s">
        <v>595</v>
      </c>
      <c r="C126" s="453" t="s">
        <v>596</v>
      </c>
      <c r="D126" s="453" t="s">
        <v>345</v>
      </c>
    </row>
    <row r="127" spans="1:4">
      <c r="A127">
        <v>124</v>
      </c>
      <c r="B127" s="452" t="s">
        <v>597</v>
      </c>
      <c r="C127" s="453" t="s">
        <v>598</v>
      </c>
      <c r="D127" s="453" t="s">
        <v>345</v>
      </c>
    </row>
    <row r="128" spans="1:4">
      <c r="A128">
        <v>125</v>
      </c>
      <c r="B128" s="452" t="s">
        <v>599</v>
      </c>
      <c r="C128" s="453" t="s">
        <v>600</v>
      </c>
      <c r="D128" s="453" t="s">
        <v>345</v>
      </c>
    </row>
    <row r="129" spans="1:4">
      <c r="A129">
        <v>126</v>
      </c>
      <c r="B129" s="452" t="s">
        <v>601</v>
      </c>
      <c r="C129" s="453" t="s">
        <v>602</v>
      </c>
      <c r="D129" s="453" t="s">
        <v>345</v>
      </c>
    </row>
    <row r="130" spans="1:4">
      <c r="A130">
        <v>127</v>
      </c>
      <c r="B130" s="452" t="s">
        <v>603</v>
      </c>
      <c r="C130" s="453" t="s">
        <v>604</v>
      </c>
      <c r="D130" s="453" t="s">
        <v>345</v>
      </c>
    </row>
    <row r="131" spans="1:4">
      <c r="A131">
        <v>128</v>
      </c>
      <c r="B131" s="452" t="s">
        <v>605</v>
      </c>
      <c r="C131" s="453" t="s">
        <v>606</v>
      </c>
      <c r="D131" s="453" t="s">
        <v>345</v>
      </c>
    </row>
    <row r="132" spans="1:4">
      <c r="A132">
        <v>129</v>
      </c>
      <c r="B132" s="452" t="s">
        <v>607</v>
      </c>
      <c r="C132" s="453" t="s">
        <v>608</v>
      </c>
      <c r="D132" s="453" t="s">
        <v>345</v>
      </c>
    </row>
    <row r="133" spans="1:4">
      <c r="A133">
        <v>130</v>
      </c>
      <c r="B133" s="452" t="s">
        <v>609</v>
      </c>
      <c r="C133" s="453" t="s">
        <v>610</v>
      </c>
      <c r="D133" s="453" t="s">
        <v>345</v>
      </c>
    </row>
    <row r="134" spans="1:4">
      <c r="A134">
        <v>131</v>
      </c>
      <c r="B134" s="452" t="s">
        <v>611</v>
      </c>
      <c r="C134" s="453" t="s">
        <v>612</v>
      </c>
      <c r="D134" s="453" t="s">
        <v>345</v>
      </c>
    </row>
    <row r="135" spans="1:4">
      <c r="A135">
        <v>132</v>
      </c>
      <c r="B135" s="452" t="s">
        <v>613</v>
      </c>
      <c r="C135" s="453" t="s">
        <v>614</v>
      </c>
      <c r="D135" s="453" t="s">
        <v>345</v>
      </c>
    </row>
    <row r="136" spans="1:4">
      <c r="A136">
        <v>133</v>
      </c>
      <c r="B136" s="452" t="s">
        <v>615</v>
      </c>
      <c r="C136" s="453" t="s">
        <v>616</v>
      </c>
      <c r="D136" s="453" t="s">
        <v>345</v>
      </c>
    </row>
    <row r="137" spans="1:4">
      <c r="A137">
        <v>134</v>
      </c>
      <c r="B137" s="452" t="s">
        <v>617</v>
      </c>
      <c r="C137" s="453" t="s">
        <v>618</v>
      </c>
      <c r="D137" s="453" t="s">
        <v>345</v>
      </c>
    </row>
    <row r="138" spans="1:4">
      <c r="A138">
        <v>135</v>
      </c>
      <c r="B138" s="452" t="s">
        <v>619</v>
      </c>
      <c r="C138" s="453" t="s">
        <v>620</v>
      </c>
      <c r="D138" s="453" t="s">
        <v>345</v>
      </c>
    </row>
    <row r="139" spans="1:4">
      <c r="A139">
        <v>136</v>
      </c>
      <c r="B139" s="452" t="s">
        <v>621</v>
      </c>
      <c r="C139" s="453" t="s">
        <v>622</v>
      </c>
      <c r="D139" s="453" t="s">
        <v>345</v>
      </c>
    </row>
    <row r="140" spans="1:4">
      <c r="A140">
        <v>137</v>
      </c>
      <c r="B140" s="452" t="s">
        <v>623</v>
      </c>
      <c r="C140" s="453" t="s">
        <v>624</v>
      </c>
      <c r="D140" s="453" t="s">
        <v>345</v>
      </c>
    </row>
    <row r="141" spans="1:4">
      <c r="A141">
        <v>138</v>
      </c>
      <c r="B141" s="452" t="s">
        <v>625</v>
      </c>
      <c r="C141" s="453" t="s">
        <v>626</v>
      </c>
      <c r="D141" s="453" t="s">
        <v>345</v>
      </c>
    </row>
    <row r="142" spans="1:4">
      <c r="A142">
        <v>139</v>
      </c>
      <c r="B142" s="452" t="s">
        <v>627</v>
      </c>
      <c r="C142" s="453" t="s">
        <v>628</v>
      </c>
      <c r="D142" s="453" t="s">
        <v>350</v>
      </c>
    </row>
    <row r="143" spans="1:4">
      <c r="A143">
        <v>140</v>
      </c>
      <c r="B143" s="452" t="s">
        <v>629</v>
      </c>
      <c r="C143" s="453" t="s">
        <v>630</v>
      </c>
      <c r="D143" s="453" t="s">
        <v>345</v>
      </c>
    </row>
    <row r="144" spans="1:4">
      <c r="A144">
        <v>141</v>
      </c>
      <c r="B144" s="452" t="s">
        <v>631</v>
      </c>
      <c r="C144" s="453" t="s">
        <v>632</v>
      </c>
      <c r="D144" s="453" t="s">
        <v>345</v>
      </c>
    </row>
    <row r="145" spans="1:4">
      <c r="A145">
        <v>142</v>
      </c>
      <c r="B145" s="452" t="s">
        <v>633</v>
      </c>
      <c r="C145" s="453" t="s">
        <v>634</v>
      </c>
      <c r="D145" s="453" t="s">
        <v>353</v>
      </c>
    </row>
    <row r="146" spans="1:4">
      <c r="A146">
        <v>143</v>
      </c>
      <c r="B146" s="452" t="s">
        <v>635</v>
      </c>
      <c r="C146" s="453" t="s">
        <v>636</v>
      </c>
      <c r="D146" s="453" t="s">
        <v>286</v>
      </c>
    </row>
    <row r="147" spans="1:4">
      <c r="A147">
        <v>144</v>
      </c>
      <c r="B147" s="452" t="s">
        <v>637</v>
      </c>
      <c r="C147" s="453" t="s">
        <v>638</v>
      </c>
      <c r="D147" s="453" t="s">
        <v>345</v>
      </c>
    </row>
    <row r="148" spans="1:4">
      <c r="A148">
        <v>145</v>
      </c>
      <c r="B148" s="452" t="s">
        <v>639</v>
      </c>
      <c r="C148" s="453" t="s">
        <v>640</v>
      </c>
      <c r="D148" s="453" t="s">
        <v>286</v>
      </c>
    </row>
    <row r="149" spans="1:4">
      <c r="A149">
        <v>146</v>
      </c>
      <c r="B149" s="452" t="s">
        <v>641</v>
      </c>
      <c r="C149" s="453" t="s">
        <v>642</v>
      </c>
      <c r="D149" s="453" t="s">
        <v>350</v>
      </c>
    </row>
    <row r="150" spans="1:4">
      <c r="A150">
        <v>147</v>
      </c>
      <c r="B150" s="452" t="s">
        <v>643</v>
      </c>
      <c r="C150" s="453" t="s">
        <v>644</v>
      </c>
      <c r="D150" s="453" t="s">
        <v>368</v>
      </c>
    </row>
    <row r="151" spans="1:4">
      <c r="A151">
        <v>148</v>
      </c>
      <c r="B151" s="452" t="s">
        <v>645</v>
      </c>
      <c r="C151" s="453" t="s">
        <v>646</v>
      </c>
      <c r="D151" s="453" t="s">
        <v>361</v>
      </c>
    </row>
    <row r="152" spans="1:4">
      <c r="A152">
        <v>149</v>
      </c>
      <c r="B152" s="452" t="s">
        <v>647</v>
      </c>
      <c r="C152" s="453" t="s">
        <v>648</v>
      </c>
      <c r="D152" s="453" t="s">
        <v>400</v>
      </c>
    </row>
    <row r="153" spans="1:4">
      <c r="A153">
        <v>150</v>
      </c>
      <c r="B153" s="452" t="s">
        <v>649</v>
      </c>
      <c r="C153" s="453" t="s">
        <v>650</v>
      </c>
      <c r="D153" s="453" t="s">
        <v>361</v>
      </c>
    </row>
    <row r="154" spans="1:4">
      <c r="A154">
        <v>151</v>
      </c>
      <c r="B154" s="452" t="s">
        <v>651</v>
      </c>
      <c r="C154" s="453" t="s">
        <v>652</v>
      </c>
      <c r="D154" s="453" t="s">
        <v>368</v>
      </c>
    </row>
    <row r="155" spans="1:4">
      <c r="A155">
        <v>152</v>
      </c>
      <c r="B155" s="452" t="s">
        <v>653</v>
      </c>
      <c r="C155" s="453" t="s">
        <v>654</v>
      </c>
      <c r="D155" s="453" t="s">
        <v>361</v>
      </c>
    </row>
    <row r="156" spans="1:4">
      <c r="A156">
        <v>153</v>
      </c>
      <c r="B156" s="452" t="s">
        <v>655</v>
      </c>
      <c r="C156" s="453" t="s">
        <v>656</v>
      </c>
      <c r="D156" s="453" t="s">
        <v>286</v>
      </c>
    </row>
    <row r="157" spans="1:4">
      <c r="A157">
        <v>154</v>
      </c>
      <c r="B157" s="452" t="s">
        <v>657</v>
      </c>
      <c r="C157" s="453" t="s">
        <v>658</v>
      </c>
      <c r="D157" s="453" t="s">
        <v>368</v>
      </c>
    </row>
    <row r="158" spans="1:4">
      <c r="A158">
        <v>155</v>
      </c>
      <c r="B158" s="452" t="s">
        <v>659</v>
      </c>
      <c r="C158" s="453" t="s">
        <v>660</v>
      </c>
      <c r="D158" s="453" t="s">
        <v>400</v>
      </c>
    </row>
    <row r="159" spans="1:4">
      <c r="A159">
        <v>156</v>
      </c>
      <c r="B159" s="452" t="s">
        <v>661</v>
      </c>
      <c r="C159" s="453" t="s">
        <v>662</v>
      </c>
      <c r="D159" s="453" t="s">
        <v>361</v>
      </c>
    </row>
    <row r="160" spans="1:4">
      <c r="A160">
        <v>157</v>
      </c>
      <c r="B160" s="452" t="s">
        <v>663</v>
      </c>
      <c r="C160" s="453" t="s">
        <v>664</v>
      </c>
      <c r="D160" s="453" t="s">
        <v>350</v>
      </c>
    </row>
    <row r="161" spans="1:4">
      <c r="A161">
        <v>158</v>
      </c>
      <c r="B161" s="452" t="s">
        <v>665</v>
      </c>
      <c r="C161" s="453" t="s">
        <v>666</v>
      </c>
      <c r="D161" s="453" t="s">
        <v>353</v>
      </c>
    </row>
    <row r="162" spans="1:4">
      <c r="A162">
        <v>159</v>
      </c>
      <c r="B162" s="452" t="s">
        <v>667</v>
      </c>
      <c r="C162" s="453" t="s">
        <v>668</v>
      </c>
      <c r="D162" s="453" t="s">
        <v>345</v>
      </c>
    </row>
    <row r="163" spans="1:4">
      <c r="A163">
        <v>160</v>
      </c>
      <c r="B163" s="452" t="s">
        <v>669</v>
      </c>
      <c r="C163" s="453" t="s">
        <v>670</v>
      </c>
      <c r="D163" s="453" t="s">
        <v>345</v>
      </c>
    </row>
    <row r="164" spans="1:4">
      <c r="A164">
        <v>161</v>
      </c>
      <c r="B164" s="452" t="s">
        <v>671</v>
      </c>
      <c r="C164" s="453" t="s">
        <v>672</v>
      </c>
      <c r="D164" s="453" t="s">
        <v>345</v>
      </c>
    </row>
    <row r="165" spans="1:4">
      <c r="A165">
        <v>162</v>
      </c>
      <c r="B165" s="452" t="s">
        <v>673</v>
      </c>
      <c r="C165" s="453" t="s">
        <v>674</v>
      </c>
      <c r="D165" s="453" t="s">
        <v>361</v>
      </c>
    </row>
    <row r="166" spans="1:4">
      <c r="A166">
        <v>163</v>
      </c>
      <c r="B166" s="452" t="s">
        <v>675</v>
      </c>
      <c r="C166" s="453" t="s">
        <v>676</v>
      </c>
      <c r="D166" s="453" t="s">
        <v>353</v>
      </c>
    </row>
    <row r="167" spans="1:4">
      <c r="A167">
        <v>164</v>
      </c>
      <c r="B167" s="452" t="s">
        <v>677</v>
      </c>
      <c r="C167" s="453" t="s">
        <v>678</v>
      </c>
      <c r="D167" s="453" t="s">
        <v>361</v>
      </c>
    </row>
    <row r="168" spans="1:4">
      <c r="A168">
        <v>165</v>
      </c>
      <c r="B168" s="452" t="s">
        <v>679</v>
      </c>
      <c r="C168" s="453" t="s">
        <v>680</v>
      </c>
      <c r="D168" s="453" t="s">
        <v>361</v>
      </c>
    </row>
    <row r="169" spans="1:4">
      <c r="A169">
        <v>166</v>
      </c>
      <c r="B169" s="452" t="s">
        <v>681</v>
      </c>
      <c r="C169" s="453" t="s">
        <v>682</v>
      </c>
      <c r="D169" s="453" t="s">
        <v>361</v>
      </c>
    </row>
    <row r="170" spans="1:4">
      <c r="A170">
        <v>167</v>
      </c>
      <c r="B170" s="452" t="s">
        <v>683</v>
      </c>
      <c r="C170" s="453" t="s">
        <v>684</v>
      </c>
      <c r="D170" s="453" t="s">
        <v>361</v>
      </c>
    </row>
    <row r="171" spans="1:4">
      <c r="A171">
        <v>168</v>
      </c>
      <c r="B171" s="452" t="s">
        <v>685</v>
      </c>
      <c r="C171" s="453" t="s">
        <v>686</v>
      </c>
      <c r="D171" s="453" t="s">
        <v>345</v>
      </c>
    </row>
    <row r="172" spans="1:4">
      <c r="A172">
        <v>169</v>
      </c>
      <c r="B172" s="452" t="s">
        <v>687</v>
      </c>
      <c r="C172" s="453" t="s">
        <v>688</v>
      </c>
      <c r="D172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0.23208841783719802</v>
      </c>
      <c r="C5" s="458">
        <v>0.76791158216280198</v>
      </c>
      <c r="D5" s="458">
        <v>0.38325867480930903</v>
      </c>
      <c r="E5" s="458">
        <v>0.61674132519069103</v>
      </c>
    </row>
    <row r="6" spans="1:5" ht="20.100000000000001" customHeight="1">
      <c r="A6" s="457" t="s">
        <v>274</v>
      </c>
      <c r="B6" s="458">
        <v>0.31751461453307844</v>
      </c>
      <c r="C6" s="458">
        <v>0.6824853854669215</v>
      </c>
      <c r="D6" s="458">
        <v>0.27625563429612543</v>
      </c>
      <c r="E6" s="458">
        <v>0.72374436570387457</v>
      </c>
    </row>
    <row r="7" spans="1:5" ht="20.100000000000001" customHeight="1">
      <c r="A7" s="457" t="s">
        <v>275</v>
      </c>
      <c r="B7" s="458">
        <v>0.26909564945258652</v>
      </c>
      <c r="C7" s="458">
        <v>0.73090435054741354</v>
      </c>
      <c r="D7" s="458">
        <v>0.31038812171346158</v>
      </c>
      <c r="E7" s="458">
        <v>0.68961187828653847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340</v>
      </c>
      <c r="D15" s="324"/>
      <c r="E15" s="428" t="s">
        <v>162</v>
      </c>
      <c r="F15" s="339">
        <f>Complementary_Inf!$F$15</f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169</v>
      </c>
      <c r="F18" s="327">
        <f>Complementary_Inf!$F$18</f>
        <v>100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18</v>
      </c>
      <c r="F20" s="328">
        <f>Complementary_Inf!$F$20</f>
        <v>17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5456.8164864200025</v>
      </c>
      <c r="F31" s="353">
        <f>Complementary_Inf!$F$31</f>
        <v>0</v>
      </c>
      <c r="G31" s="354">
        <f>Complementary_Inf!$G$31</f>
        <v>645.92584608999994</v>
      </c>
      <c r="H31" s="354">
        <f>Complementary_Inf!$H$31</f>
        <v>11728.318228485023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2019-10-01T12:26:47Z</dcterms:created>
  <dcterms:modified xsi:type="dcterms:W3CDTF">2019-10-01T12:26:47Z</dcterms:modified>
</cp:coreProperties>
</file>